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C:\Users\U5775N0029\Downloads\"/>
    </mc:Choice>
  </mc:AlternateContent>
  <xr:revisionPtr revIDLastSave="0" documentId="8_{C17E272D-1CFA-4248-9817-EBCCDEB5BD61}" xr6:coauthVersionLast="47" xr6:coauthVersionMax="47" xr10:uidLastSave="{00000000-0000-0000-0000-000000000000}"/>
  <bookViews>
    <workbookView xWindow="-108" yWindow="-108" windowWidth="23256" windowHeight="14856" xr2:uid="{00000000-000D-0000-FFFF-FFFF00000000}"/>
  </bookViews>
  <sheets>
    <sheet name="別紙１-1_事業計画" sheetId="49" r:id="rId1"/>
    <sheet name="記載例　別紙１-1_事業計画" sheetId="47" r:id="rId2"/>
    <sheet name="別紙1-2_経費明細" sheetId="32" r:id="rId3"/>
    <sheet name="記載例　別紙1-2_経費明細" sheetId="52" r:id="rId4"/>
    <sheet name="別紙1-3_助成金申請額" sheetId="45" r:id="rId5"/>
    <sheet name="記載例　別紙1-3_助成金申請額" sheetId="51" r:id="rId6"/>
  </sheets>
  <definedNames>
    <definedName name="A農業・林業">#REF!</definedName>
    <definedName name="B漁業">#REF!</definedName>
    <definedName name="C鉱業・採石業・砂利採取業">#REF!</definedName>
    <definedName name="D建設業">#REF!</definedName>
    <definedName name="E製造業">#REF!</definedName>
    <definedName name="F電気・ガス・熱供給・水道業">#REF!</definedName>
    <definedName name="G情報通信業">#REF!</definedName>
    <definedName name="H運輸業・郵便業">#REF!</definedName>
    <definedName name="I卸売業・小売業">#REF!</definedName>
    <definedName name="J金融業・保険業">#REF!</definedName>
    <definedName name="K不動産業・物品賃貸業">#REF!</definedName>
    <definedName name="L学術研究・専門・技術サービス業">#REF!</definedName>
    <definedName name="M宿泊業・飲食サービス業">#REF!</definedName>
    <definedName name="N生活関連サービス業・娯楽業">#REF!</definedName>
    <definedName name="O教育・学習支援業">#REF!</definedName>
    <definedName name="_xlnm.Print_Area" localSheetId="1">'記載例　別紙１-1_事業計画'!$A$1:$X$51</definedName>
    <definedName name="_xlnm.Print_Area" localSheetId="3">'記載例　別紙1-2_経費明細'!$A$1:$O$32</definedName>
    <definedName name="_xlnm.Print_Area" localSheetId="5">'記載例　別紙1-3_助成金申請額'!$A$1:$N$37</definedName>
    <definedName name="_xlnm.Print_Area" localSheetId="0">'別紙１-1_事業計画'!$A$1:$S$51</definedName>
    <definedName name="_xlnm.Print_Area" localSheetId="2">'別紙1-2_経費明細'!$A$1:$I$32</definedName>
    <definedName name="_xlnm.Print_Area" localSheetId="4">'別紙1-3_助成金申請額'!$A$1:$K$37</definedName>
    <definedName name="P医療・福祉">#REF!</definedName>
    <definedName name="Q複合サービス事業">#REF!</definedName>
    <definedName name="Rサービス業※他に分類されないもの">#REF!</definedName>
    <definedName name="S公務※他に分類されるものを除く">#REF!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8" i="52" l="1"/>
  <c r="K30" i="51"/>
  <c r="E28" i="51"/>
  <c r="F32" i="51" s="1"/>
  <c r="I16" i="51"/>
  <c r="F16" i="51"/>
  <c r="I15" i="51"/>
  <c r="F15" i="51"/>
  <c r="I14" i="51"/>
  <c r="F14" i="51"/>
  <c r="I13" i="51"/>
  <c r="F13" i="51"/>
  <c r="I12" i="51"/>
  <c r="D35" i="51" s="1"/>
  <c r="F12" i="51"/>
  <c r="I11" i="51"/>
  <c r="F11" i="51"/>
  <c r="I10" i="51"/>
  <c r="D34" i="51" s="1"/>
  <c r="F10" i="51"/>
  <c r="I8" i="51"/>
  <c r="F8" i="51"/>
  <c r="I6" i="51"/>
  <c r="F6" i="51"/>
  <c r="I5" i="51"/>
  <c r="F5" i="51"/>
  <c r="I4" i="51"/>
  <c r="D33" i="51" s="1"/>
  <c r="E28" i="45"/>
  <c r="T14" i="49"/>
  <c r="T12" i="49"/>
  <c r="T10" i="49"/>
  <c r="F33" i="51" l="1"/>
  <c r="H34" i="51"/>
  <c r="F34" i="51"/>
  <c r="J34" i="51" s="1"/>
  <c r="H35" i="51"/>
  <c r="F35" i="51"/>
  <c r="J35" i="51" s="1"/>
  <c r="I17" i="51"/>
  <c r="T14" i="47"/>
  <c r="T12" i="47"/>
  <c r="T10" i="47"/>
  <c r="H33" i="51" l="1"/>
  <c r="J33" i="51" s="1"/>
  <c r="H36" i="51" s="1"/>
  <c r="I10" i="45"/>
  <c r="D34" i="45" s="1"/>
  <c r="F10" i="45"/>
  <c r="I16" i="45"/>
  <c r="F16" i="45"/>
  <c r="I15" i="45"/>
  <c r="F15" i="45"/>
  <c r="I14" i="45"/>
  <c r="F14" i="45"/>
  <c r="I13" i="45"/>
  <c r="F13" i="45"/>
  <c r="I12" i="45"/>
  <c r="F12" i="45"/>
  <c r="I11" i="45"/>
  <c r="F11" i="45"/>
  <c r="F9" i="45"/>
  <c r="I9" i="45"/>
  <c r="I8" i="45"/>
  <c r="F8" i="45"/>
  <c r="I7" i="45"/>
  <c r="F7" i="45"/>
  <c r="I6" i="45"/>
  <c r="F6" i="45"/>
  <c r="I5" i="45"/>
  <c r="F5" i="45"/>
  <c r="I4" i="45"/>
  <c r="F4" i="45"/>
  <c r="D33" i="45" l="1"/>
  <c r="I17" i="45"/>
  <c r="D35" i="45" l="1"/>
  <c r="H34" i="45" l="1"/>
  <c r="H35" i="45"/>
  <c r="I28" i="32" l="1"/>
  <c r="K30" i="45" l="1"/>
  <c r="F32" i="45" l="1"/>
  <c r="F33" i="45"/>
  <c r="F35" i="45"/>
  <c r="F34" i="45"/>
  <c r="J35" i="45" l="1"/>
  <c r="H33" i="45"/>
  <c r="J33" i="45" s="1"/>
  <c r="J34" i="45"/>
  <c r="H36" i="45" l="1"/>
</calcChain>
</file>

<file path=xl/sharedStrings.xml><?xml version="1.0" encoding="utf-8"?>
<sst xmlns="http://schemas.openxmlformats.org/spreadsheetml/2006/main" count="257" uniqueCount="121">
  <si>
    <t>令和</t>
    <rPh sb="0" eb="2">
      <t>レイワ</t>
    </rPh>
    <phoneticPr fontId="3"/>
  </si>
  <si>
    <t>年</t>
    <rPh sb="0" eb="1">
      <t>ネン</t>
    </rPh>
    <phoneticPr fontId="3"/>
  </si>
  <si>
    <t>月</t>
    <rPh sb="0" eb="1">
      <t>ツキ</t>
    </rPh>
    <phoneticPr fontId="3"/>
  </si>
  <si>
    <t>日</t>
    <rPh sb="0" eb="1">
      <t>ヒ</t>
    </rPh>
    <phoneticPr fontId="3"/>
  </si>
  <si>
    <t>事業実施期間</t>
    <rPh sb="0" eb="2">
      <t>ジギョウ</t>
    </rPh>
    <rPh sb="2" eb="4">
      <t>ジッシ</t>
    </rPh>
    <rPh sb="4" eb="6">
      <t>キカン</t>
    </rPh>
    <phoneticPr fontId="3"/>
  </si>
  <si>
    <t>～</t>
    <phoneticPr fontId="3"/>
  </si>
  <si>
    <t>（単位：円）</t>
    <rPh sb="1" eb="3">
      <t>タンイ</t>
    </rPh>
    <rPh sb="4" eb="5">
      <t>エン</t>
    </rPh>
    <phoneticPr fontId="3"/>
  </si>
  <si>
    <t>※ 経費項目の一覧</t>
    <rPh sb="2" eb="4">
      <t>ケイヒ</t>
    </rPh>
    <rPh sb="4" eb="6">
      <t>コウモク</t>
    </rPh>
    <rPh sb="7" eb="9">
      <t>イチラン</t>
    </rPh>
    <phoneticPr fontId="3"/>
  </si>
  <si>
    <t>例</t>
    <rPh sb="0" eb="1">
      <t>レイ</t>
    </rPh>
    <phoneticPr fontId="3"/>
  </si>
  <si>
    <t>№</t>
    <phoneticPr fontId="3"/>
  </si>
  <si>
    <t>経費項目</t>
    <rPh sb="0" eb="2">
      <t>ケイヒ</t>
    </rPh>
    <rPh sb="2" eb="4">
      <t>コウモク</t>
    </rPh>
    <phoneticPr fontId="3"/>
  </si>
  <si>
    <t>事業経費(税抜)合計　⇒　</t>
    <phoneticPr fontId="3"/>
  </si>
  <si>
    <t>その他</t>
    <rPh sb="2" eb="3">
      <t>タ</t>
    </rPh>
    <phoneticPr fontId="3"/>
  </si>
  <si>
    <t>はい</t>
    <phoneticPr fontId="3"/>
  </si>
  <si>
    <t>いいえ</t>
    <phoneticPr fontId="3"/>
  </si>
  <si>
    <t>　小規模事業者に該当しますか？</t>
    <rPh sb="1" eb="4">
      <t>ショウキボ</t>
    </rPh>
    <rPh sb="4" eb="6">
      <t>ジギョウ</t>
    </rPh>
    <rPh sb="6" eb="7">
      <t>モノ</t>
    </rPh>
    <rPh sb="8" eb="10">
      <t>ガイトウ</t>
    </rPh>
    <phoneticPr fontId="3"/>
  </si>
  <si>
    <t>　　（どちらかに〇）</t>
    <phoneticPr fontId="3"/>
  </si>
  <si>
    <t>　※商工会及び商工会議所による小規模事業者の支援に関する法律</t>
    <phoneticPr fontId="3"/>
  </si>
  <si>
    <t>（税込み）</t>
    <rPh sb="1" eb="3">
      <t>ゼイコ</t>
    </rPh>
    <phoneticPr fontId="3"/>
  </si>
  <si>
    <t>（税抜き）</t>
    <rPh sb="1" eb="3">
      <t>ゼイヌ</t>
    </rPh>
    <phoneticPr fontId="3"/>
  </si>
  <si>
    <t>経費内訳</t>
    <rPh sb="0" eb="2">
      <t>ケイヒ</t>
    </rPh>
    <rPh sb="2" eb="4">
      <t>ウチワケ</t>
    </rPh>
    <phoneticPr fontId="3"/>
  </si>
  <si>
    <t>※適宜行を追加してください。</t>
    <rPh sb="1" eb="3">
      <t>テキギ</t>
    </rPh>
    <rPh sb="3" eb="4">
      <t>ギョウ</t>
    </rPh>
    <rPh sb="5" eb="7">
      <t>ツイカ</t>
    </rPh>
    <phoneticPr fontId="3"/>
  </si>
  <si>
    <t>必要理由</t>
    <rPh sb="0" eb="2">
      <t>ヒツヨウ</t>
    </rPh>
    <rPh sb="2" eb="4">
      <t>リユウ</t>
    </rPh>
    <phoneticPr fontId="3"/>
  </si>
  <si>
    <t>内容</t>
    <rPh sb="0" eb="2">
      <t>ナイヨウ</t>
    </rPh>
    <phoneticPr fontId="3"/>
  </si>
  <si>
    <t>数量</t>
    <rPh sb="0" eb="2">
      <t>スウリョウ</t>
    </rPh>
    <phoneticPr fontId="3"/>
  </si>
  <si>
    <t>文字数↓</t>
    <rPh sb="0" eb="3">
      <t>モジスウ</t>
    </rPh>
    <phoneticPr fontId="3"/>
  </si>
  <si>
    <t>１．事業分類</t>
    <rPh sb="2" eb="4">
      <t>ジギョウ</t>
    </rPh>
    <rPh sb="4" eb="6">
      <t>ブンルイ</t>
    </rPh>
    <phoneticPr fontId="3"/>
  </si>
  <si>
    <t>←複数事業に分かれる場合は、全ての事業が収まる期間を記載</t>
    <rPh sb="1" eb="3">
      <t>フクスウ</t>
    </rPh>
    <rPh sb="3" eb="5">
      <t>ジギョウ</t>
    </rPh>
    <rPh sb="6" eb="7">
      <t>ワ</t>
    </rPh>
    <rPh sb="10" eb="12">
      <t>バアイ</t>
    </rPh>
    <rPh sb="14" eb="15">
      <t>スベ</t>
    </rPh>
    <rPh sb="17" eb="19">
      <t>ジギョウ</t>
    </rPh>
    <rPh sb="20" eb="21">
      <t>オサ</t>
    </rPh>
    <rPh sb="23" eb="25">
      <t>キカン</t>
    </rPh>
    <rPh sb="26" eb="28">
      <t>キサイ</t>
    </rPh>
    <phoneticPr fontId="3"/>
  </si>
  <si>
    <t>事業№</t>
    <rPh sb="0" eb="2">
      <t>ジギョウ</t>
    </rPh>
    <phoneticPr fontId="3"/>
  </si>
  <si>
    <t>←事業№は、事業計画の№を入れてください</t>
    <rPh sb="1" eb="3">
      <t>ジギョウ</t>
    </rPh>
    <rPh sb="6" eb="10">
      <t>ジギョウケイカク</t>
    </rPh>
    <rPh sb="13" eb="14">
      <t>イ</t>
    </rPh>
    <phoneticPr fontId="3"/>
  </si>
  <si>
    <t>従業員の業務の効率化に必要</t>
    <rPh sb="0" eb="3">
      <t>ジュウギョウイン</t>
    </rPh>
    <rPh sb="4" eb="6">
      <t>ギョウム</t>
    </rPh>
    <rPh sb="7" eb="10">
      <t>コウリツカ</t>
    </rPh>
    <rPh sb="11" eb="13">
      <t>ヒツヨウ</t>
    </rPh>
    <phoneticPr fontId="3"/>
  </si>
  <si>
    <t>助成申請額　経費明細</t>
    <rPh sb="0" eb="2">
      <t>ジョセイ</t>
    </rPh>
    <rPh sb="2" eb="4">
      <t>シンセイ</t>
    </rPh>
    <rPh sb="4" eb="5">
      <t>ガク</t>
    </rPh>
    <phoneticPr fontId="3"/>
  </si>
  <si>
    <t>助成対象経費</t>
    <rPh sb="0" eb="2">
      <t>ジョセイ</t>
    </rPh>
    <rPh sb="2" eb="4">
      <t>タイショウ</t>
    </rPh>
    <rPh sb="4" eb="6">
      <t>ケイヒ</t>
    </rPh>
    <phoneticPr fontId="3"/>
  </si>
  <si>
    <t>４　助成金申請額</t>
    <rPh sb="2" eb="4">
      <t>ジョセイ</t>
    </rPh>
    <rPh sb="4" eb="5">
      <t>キン</t>
    </rPh>
    <phoneticPr fontId="3"/>
  </si>
  <si>
    <t>２．助成事業で行う事業名（概ね30文字以内で記入すること）</t>
    <rPh sb="7" eb="8">
      <t>オコナ</t>
    </rPh>
    <rPh sb="9" eb="11">
      <t>ジギョウ</t>
    </rPh>
    <rPh sb="12" eb="13">
      <t>オオム</t>
    </rPh>
    <rPh sb="16" eb="18">
      <t>モジ</t>
    </rPh>
    <rPh sb="18" eb="20">
      <t>イナイ</t>
    </rPh>
    <rPh sb="21" eb="23">
      <t>キニュウ</t>
    </rPh>
    <phoneticPr fontId="3"/>
  </si>
  <si>
    <t>テイクアウト用の冷凍食品開発</t>
    <rPh sb="6" eb="7">
      <t>ヨウ</t>
    </rPh>
    <rPh sb="8" eb="10">
      <t>レイトウ</t>
    </rPh>
    <rPh sb="10" eb="12">
      <t>ショクヒン</t>
    </rPh>
    <rPh sb="12" eb="14">
      <t>カイハツ</t>
    </rPh>
    <phoneticPr fontId="3"/>
  </si>
  <si>
    <t>①システム構築費</t>
    <phoneticPr fontId="3"/>
  </si>
  <si>
    <t>を乗じた金額を記入</t>
    <phoneticPr fontId="3"/>
  </si>
  <si>
    <t>対象経費</t>
    <rPh sb="0" eb="2">
      <t>タイショウ</t>
    </rPh>
    <rPh sb="2" eb="4">
      <t>ケイヒ</t>
    </rPh>
    <phoneticPr fontId="3"/>
  </si>
  <si>
    <t>対象経費の</t>
    <rPh sb="0" eb="2">
      <t>タイショウ</t>
    </rPh>
    <rPh sb="2" eb="4">
      <t>ケイヒ</t>
    </rPh>
    <phoneticPr fontId="3"/>
  </si>
  <si>
    <t>上限</t>
    <rPh sb="0" eb="2">
      <t>ジョウゲン</t>
    </rPh>
    <phoneticPr fontId="3"/>
  </si>
  <si>
    <t xml:space="preserve">
</t>
    <phoneticPr fontId="3"/>
  </si>
  <si>
    <t>⑧車両購入費</t>
    <rPh sb="1" eb="3">
      <t>シャリョウ</t>
    </rPh>
    <rPh sb="3" eb="6">
      <t>コウニュウヒ</t>
    </rPh>
    <phoneticPr fontId="3"/>
  </si>
  <si>
    <t>助成金額算出</t>
    <rPh sb="0" eb="2">
      <t>ジョセイ</t>
    </rPh>
    <rPh sb="2" eb="4">
      <t>キンガク</t>
    </rPh>
    <rPh sb="3" eb="4">
      <t>ガク</t>
    </rPh>
    <rPh sb="4" eb="6">
      <t>サンシュツ</t>
    </rPh>
    <phoneticPr fontId="3"/>
  </si>
  <si>
    <t>助成対象経費総額（税抜）に</t>
    <rPh sb="0" eb="2">
      <t>ジョセイ</t>
    </rPh>
    <rPh sb="6" eb="8">
      <t>ソウガク</t>
    </rPh>
    <phoneticPr fontId="3"/>
  </si>
  <si>
    <t>（１）</t>
    <phoneticPr fontId="3"/>
  </si>
  <si>
    <t>（２）</t>
    <phoneticPr fontId="3"/>
  </si>
  <si>
    <t>（３）</t>
    <phoneticPr fontId="3"/>
  </si>
  <si>
    <t>(２)</t>
    <phoneticPr fontId="3"/>
  </si>
  <si>
    <t>(3)</t>
    <phoneticPr fontId="3"/>
  </si>
  <si>
    <t>(1)</t>
  </si>
  <si>
    <t>(1)</t>
    <phoneticPr fontId="3"/>
  </si>
  <si>
    <t>(2)</t>
    <phoneticPr fontId="3"/>
  </si>
  <si>
    <t>⑤ 新商品開発費</t>
    <rPh sb="2" eb="5">
      <t>シンショウヒン</t>
    </rPh>
    <rPh sb="5" eb="8">
      <t>カイハツヒ</t>
    </rPh>
    <phoneticPr fontId="3"/>
  </si>
  <si>
    <t>④ 専門家経費</t>
    <rPh sb="2" eb="5">
      <t>センモンカ</t>
    </rPh>
    <rPh sb="5" eb="7">
      <t>ケイヒ</t>
    </rPh>
    <phoneticPr fontId="3"/>
  </si>
  <si>
    <t>③ 広告宣伝・販売促進</t>
    <rPh sb="2" eb="4">
      <t>コウコク</t>
    </rPh>
    <rPh sb="4" eb="6">
      <t>センデン</t>
    </rPh>
    <rPh sb="7" eb="9">
      <t>ハンバイ</t>
    </rPh>
    <rPh sb="9" eb="11">
      <t>ソクシン</t>
    </rPh>
    <phoneticPr fontId="3"/>
  </si>
  <si>
    <t>② 研修費</t>
    <rPh sb="2" eb="5">
      <t>ケンシュウヒ</t>
    </rPh>
    <phoneticPr fontId="3"/>
  </si>
  <si>
    <t>① システム構築費</t>
    <rPh sb="6" eb="9">
      <t>コウチクヒ</t>
    </rPh>
    <phoneticPr fontId="3"/>
  </si>
  <si>
    <t>⑩ 運搬・改装費</t>
    <rPh sb="2" eb="4">
      <t>ウンパン</t>
    </rPh>
    <rPh sb="5" eb="7">
      <t>カイソウ</t>
    </rPh>
    <rPh sb="7" eb="8">
      <t>ヒ</t>
    </rPh>
    <phoneticPr fontId="3"/>
  </si>
  <si>
    <t>⑨ サービス利用費</t>
    <rPh sb="6" eb="9">
      <t>リヨウヒ</t>
    </rPh>
    <phoneticPr fontId="3"/>
  </si>
  <si>
    <t>⑧ 車両購入費</t>
    <rPh sb="2" eb="4">
      <t>シャリョウ</t>
    </rPh>
    <rPh sb="4" eb="7">
      <t>コウニュウヒ</t>
    </rPh>
    <phoneticPr fontId="3"/>
  </si>
  <si>
    <t>⑦ 借料</t>
    <rPh sb="2" eb="4">
      <t>シャクリョウ</t>
    </rPh>
    <phoneticPr fontId="3"/>
  </si>
  <si>
    <t>⑪ 施設・設備処分費</t>
    <rPh sb="2" eb="4">
      <t>シセツ</t>
    </rPh>
    <rPh sb="5" eb="7">
      <t>セツビ</t>
    </rPh>
    <rPh sb="7" eb="10">
      <t>ショブンヒ</t>
    </rPh>
    <phoneticPr fontId="3"/>
  </si>
  <si>
    <t>⑫ その他経費</t>
    <rPh sb="4" eb="5">
      <t>タ</t>
    </rPh>
    <rPh sb="5" eb="7">
      <t>ケイヒ</t>
    </rPh>
    <phoneticPr fontId="3"/>
  </si>
  <si>
    <t>ITシステム導入</t>
    <rPh sb="6" eb="8">
      <t>ドウニュウ</t>
    </rPh>
    <phoneticPr fontId="3"/>
  </si>
  <si>
    <t>新商品開発</t>
    <rPh sb="0" eb="3">
      <t>シンショウヒン</t>
    </rPh>
    <rPh sb="3" eb="5">
      <t>カイハツ</t>
    </rPh>
    <phoneticPr fontId="3"/>
  </si>
  <si>
    <t>販路開拓</t>
    <rPh sb="0" eb="4">
      <t>ハンロカイタク</t>
    </rPh>
    <phoneticPr fontId="3"/>
  </si>
  <si>
    <t>従業員の研修</t>
    <rPh sb="0" eb="3">
      <t>ジュウギョウイン</t>
    </rPh>
    <rPh sb="4" eb="6">
      <t>ケンシュウ</t>
    </rPh>
    <phoneticPr fontId="3"/>
  </si>
  <si>
    <t>職場環境整備</t>
    <rPh sb="0" eb="2">
      <t>ショクバ</t>
    </rPh>
    <rPh sb="2" eb="4">
      <t>カンキョウ</t>
    </rPh>
    <rPh sb="4" eb="6">
      <t>セイビ</t>
    </rPh>
    <phoneticPr fontId="3"/>
  </si>
  <si>
    <t>経営戦略の策定</t>
    <rPh sb="0" eb="2">
      <t>ケイエイ</t>
    </rPh>
    <rPh sb="2" eb="4">
      <t>センリャク</t>
    </rPh>
    <rPh sb="5" eb="7">
      <t>サクテイ</t>
    </rPh>
    <phoneticPr fontId="3"/>
  </si>
  <si>
    <t>←複数事業に分かれる場合は（２）以降に分けて記載</t>
    <rPh sb="1" eb="3">
      <t>フクスウ</t>
    </rPh>
    <rPh sb="3" eb="5">
      <t>ジギョウ</t>
    </rPh>
    <rPh sb="6" eb="7">
      <t>ワ</t>
    </rPh>
    <rPh sb="10" eb="12">
      <t>バアイ</t>
    </rPh>
    <rPh sb="16" eb="18">
      <t>イコウ</t>
    </rPh>
    <rPh sb="19" eb="20">
      <t>ワ</t>
    </rPh>
    <rPh sb="22" eb="24">
      <t>キサイ</t>
    </rPh>
    <phoneticPr fontId="3"/>
  </si>
  <si>
    <r>
      <t>３．助成事業の効果内容　
　</t>
    </r>
    <r>
      <rPr>
        <sz val="9"/>
        <color theme="1"/>
        <rFont val="BIZ UDPゴシック"/>
        <family val="3"/>
        <charset val="128"/>
      </rPr>
      <t>※どのように生産性向上又は収益力強化につながるか具体的に説明してください。</t>
    </r>
    <rPh sb="4" eb="6">
      <t>ジギョウ</t>
    </rPh>
    <rPh sb="7" eb="9">
      <t>コウカ</t>
    </rPh>
    <rPh sb="9" eb="11">
      <t>ナイヨウ</t>
    </rPh>
    <rPh sb="20" eb="25">
      <t>セイサンセイコウジョウ</t>
    </rPh>
    <rPh sb="25" eb="26">
      <t>マタ</t>
    </rPh>
    <rPh sb="27" eb="29">
      <t>シュウエキ</t>
    </rPh>
    <rPh sb="29" eb="30">
      <t>リョク</t>
    </rPh>
    <rPh sb="38" eb="41">
      <t>グタイテキ</t>
    </rPh>
    <phoneticPr fontId="3"/>
  </si>
  <si>
    <t>※「⑧車両購入費」のみの申請は認められません。必ず他の経費と一緒に申請してください。</t>
    <rPh sb="3" eb="5">
      <t>シャリョウ</t>
    </rPh>
    <rPh sb="5" eb="8">
      <t>コウニュウヒ</t>
    </rPh>
    <rPh sb="12" eb="14">
      <t>シンセイ</t>
    </rPh>
    <rPh sb="15" eb="16">
      <t>ミト</t>
    </rPh>
    <rPh sb="23" eb="24">
      <t>カナラ</t>
    </rPh>
    <rPh sb="25" eb="26">
      <t>タ</t>
    </rPh>
    <rPh sb="27" eb="29">
      <t>ケイヒ</t>
    </rPh>
    <rPh sb="30" eb="32">
      <t>イッショ</t>
    </rPh>
    <rPh sb="33" eb="35">
      <t>シンセイ</t>
    </rPh>
    <phoneticPr fontId="3"/>
  </si>
  <si>
    <t>※「⑥-2 備品購入費（PC等）」の申請台数は、１者につき１台限りです。</t>
    <rPh sb="18" eb="20">
      <t>シンセイ</t>
    </rPh>
    <rPh sb="20" eb="22">
      <t>ダイスウ</t>
    </rPh>
    <rPh sb="25" eb="26">
      <t>シャ</t>
    </rPh>
    <rPh sb="30" eb="31">
      <t>ダイ</t>
    </rPh>
    <rPh sb="31" eb="32">
      <t>カギ</t>
    </rPh>
    <phoneticPr fontId="3"/>
  </si>
  <si>
    <t>※「⑧車両購入費」の申請台数は、１者につき１台限りです。</t>
    <rPh sb="3" eb="5">
      <t>シャリョウ</t>
    </rPh>
    <rPh sb="5" eb="8">
      <t>コウニュウヒ</t>
    </rPh>
    <phoneticPr fontId="3"/>
  </si>
  <si>
    <t>② 研修費</t>
    <phoneticPr fontId="3"/>
  </si>
  <si>
    <t>③ 広告宣伝・販売促進</t>
    <phoneticPr fontId="3"/>
  </si>
  <si>
    <t>④ 専門家経費</t>
    <phoneticPr fontId="3"/>
  </si>
  <si>
    <t>⑤ 新商品開発費</t>
    <phoneticPr fontId="3"/>
  </si>
  <si>
    <t>⑦ 借料</t>
    <phoneticPr fontId="3"/>
  </si>
  <si>
    <t>⑧ 車両購入費</t>
    <phoneticPr fontId="3"/>
  </si>
  <si>
    <t>⑨ サービス利用費</t>
    <phoneticPr fontId="3"/>
  </si>
  <si>
    <t>⑩ 運搬・改装費</t>
    <phoneticPr fontId="3"/>
  </si>
  <si>
    <t>⑪ 施設・設備処分費</t>
    <phoneticPr fontId="3"/>
  </si>
  <si>
    <t>⑫ その他経費</t>
    <phoneticPr fontId="3"/>
  </si>
  <si>
    <t>⑥-1 機械設備・備品購入費</t>
    <phoneticPr fontId="3"/>
  </si>
  <si>
    <t>①～⑥-1、⑦、⑨～⑫</t>
    <phoneticPr fontId="3"/>
  </si>
  <si>
    <t>⑥-1 機械設備・備品購入費</t>
    <rPh sb="4" eb="6">
      <t>キカイ</t>
    </rPh>
    <rPh sb="6" eb="8">
      <t>セツビ</t>
    </rPh>
    <rPh sb="9" eb="11">
      <t>ビヒン</t>
    </rPh>
    <rPh sb="11" eb="13">
      <t>コウニュウ</t>
    </rPh>
    <rPh sb="13" eb="14">
      <t>ヒ</t>
    </rPh>
    <phoneticPr fontId="3"/>
  </si>
  <si>
    <t>⑥-2 機械設備・備品購入費（PC等）</t>
    <rPh sb="4" eb="6">
      <t>キカイ</t>
    </rPh>
    <rPh sb="6" eb="8">
      <t>セツビ</t>
    </rPh>
    <rPh sb="9" eb="11">
      <t>ビヒン</t>
    </rPh>
    <rPh sb="11" eb="13">
      <t>コウニュウ</t>
    </rPh>
    <rPh sb="13" eb="14">
      <t>ヒ</t>
    </rPh>
    <rPh sb="17" eb="18">
      <t>トウ</t>
    </rPh>
    <phoneticPr fontId="3"/>
  </si>
  <si>
    <t>⑥-2 機械設備・備品購入費（PC等）</t>
    <phoneticPr fontId="3"/>
  </si>
  <si>
    <t>従業員の業務の効率化に必要</t>
    <phoneticPr fontId="3"/>
  </si>
  <si>
    <t>掃除ロボット購入費</t>
    <rPh sb="0" eb="2">
      <t>ソウジ</t>
    </rPh>
    <rPh sb="6" eb="9">
      <t>コウニュウヒ</t>
    </rPh>
    <phoneticPr fontId="3"/>
  </si>
  <si>
    <t>掃除用ロボットの導入</t>
    <rPh sb="0" eb="3">
      <t>ソウジヨウ</t>
    </rPh>
    <rPh sb="8" eb="10">
      <t>ドウニュウ</t>
    </rPh>
    <phoneticPr fontId="3"/>
  </si>
  <si>
    <t>予約管理システム開発</t>
    <rPh sb="0" eb="2">
      <t>ヨヤク</t>
    </rPh>
    <rPh sb="2" eb="4">
      <t>カンリ</t>
    </rPh>
    <rPh sb="8" eb="10">
      <t>カイハツ</t>
    </rPh>
    <phoneticPr fontId="3"/>
  </si>
  <si>
    <t>システム業者への委託費</t>
    <rPh sb="4" eb="6">
      <t>ギョウシャ</t>
    </rPh>
    <rPh sb="8" eb="11">
      <t>イタクヒ</t>
    </rPh>
    <phoneticPr fontId="3"/>
  </si>
  <si>
    <t>助成金額合計
※上限1,000,000円</t>
    <rPh sb="0" eb="2">
      <t>ジョセイ</t>
    </rPh>
    <rPh sb="2" eb="4">
      <t>キンガク</t>
    </rPh>
    <rPh sb="3" eb="4">
      <t>ガク</t>
    </rPh>
    <rPh sb="4" eb="6">
      <t>ゴウケイ</t>
    </rPh>
    <rPh sb="8" eb="10">
      <t>ジョウゲン</t>
    </rPh>
    <rPh sb="19" eb="20">
      <t>エン</t>
    </rPh>
    <phoneticPr fontId="3"/>
  </si>
  <si>
    <t>助成金額</t>
    <rPh sb="0" eb="2">
      <t>ジョセイ</t>
    </rPh>
    <rPh sb="2" eb="4">
      <t>キンガク</t>
    </rPh>
    <rPh sb="3" eb="4">
      <t>ガク</t>
    </rPh>
    <phoneticPr fontId="3"/>
  </si>
  <si>
    <t>⑥-2 機械設備・
         備品購入費（PC等）</t>
    <phoneticPr fontId="3"/>
  </si>
  <si>
    <t xml:space="preserve">＜事業目的＞
○県内のA・B店舗では、店内飲食のみで収益を上げているが、人手や店内スペースが
　限られ収益に限界がある。
○そこで、新たな収益の柱を作るため冷凍食品の商品開発に取り組む
○店内飲食で仕入れたが、余った食材を冷凍食品に一部活用することで
   食材調達コストの低減を図るなど、相乗効果も期待できる。
＜具体的な内容＞
○マーケティング調査等をコンサルティング会社に委託したうえで、新商品を考案
○商品を瞬間冷凍できる設備やパーケージする機器を導入
</t>
    <rPh sb="1" eb="3">
      <t>ジギョウ</t>
    </rPh>
    <rPh sb="3" eb="5">
      <t>モクテキ</t>
    </rPh>
    <rPh sb="8" eb="10">
      <t>ケンナイ</t>
    </rPh>
    <rPh sb="19" eb="21">
      <t>テンナイ</t>
    </rPh>
    <rPh sb="21" eb="23">
      <t>インショク</t>
    </rPh>
    <rPh sb="26" eb="28">
      <t>シュウエキ</t>
    </rPh>
    <rPh sb="29" eb="30">
      <t>ア</t>
    </rPh>
    <rPh sb="39" eb="41">
      <t>テンナイ</t>
    </rPh>
    <rPh sb="48" eb="49">
      <t>カギ</t>
    </rPh>
    <rPh sb="51" eb="53">
      <t>シュウエキ</t>
    </rPh>
    <rPh sb="54" eb="56">
      <t>ゲンカイ</t>
    </rPh>
    <rPh sb="66" eb="67">
      <t>アラ</t>
    </rPh>
    <rPh sb="69" eb="71">
      <t>シュウエキ</t>
    </rPh>
    <rPh sb="72" eb="73">
      <t>ハシラ</t>
    </rPh>
    <rPh sb="74" eb="75">
      <t>ツク</t>
    </rPh>
    <rPh sb="88" eb="89">
      <t>ト</t>
    </rPh>
    <rPh sb="90" eb="91">
      <t>ク</t>
    </rPh>
    <rPh sb="159" eb="162">
      <t>グタイテキ</t>
    </rPh>
    <rPh sb="163" eb="165">
      <t>ナイヨウ</t>
    </rPh>
    <rPh sb="175" eb="177">
      <t>チョウサ</t>
    </rPh>
    <rPh sb="177" eb="178">
      <t>トウ</t>
    </rPh>
    <rPh sb="187" eb="189">
      <t>カイシャ</t>
    </rPh>
    <rPh sb="190" eb="192">
      <t>イタク</t>
    </rPh>
    <rPh sb="198" eb="201">
      <t>シンショウヒン</t>
    </rPh>
    <rPh sb="202" eb="204">
      <t>コウアン</t>
    </rPh>
    <rPh sb="206" eb="208">
      <t>ショウヒン</t>
    </rPh>
    <rPh sb="209" eb="211">
      <t>シュンカン</t>
    </rPh>
    <rPh sb="211" eb="213">
      <t>レイトウ</t>
    </rPh>
    <rPh sb="216" eb="218">
      <t>セツビ</t>
    </rPh>
    <rPh sb="226" eb="228">
      <t>キキ</t>
    </rPh>
    <rPh sb="229" eb="231">
      <t>ドウニュウ</t>
    </rPh>
    <phoneticPr fontId="3"/>
  </si>
  <si>
    <t>助成対象経費(税込)</t>
    <rPh sb="0" eb="2">
      <t>ジョセイ</t>
    </rPh>
    <rPh sb="2" eb="4">
      <t>タイショウ</t>
    </rPh>
    <rPh sb="4" eb="6">
      <t>ケイヒ</t>
    </rPh>
    <rPh sb="6" eb="10">
      <t>ゼイコミ</t>
    </rPh>
    <phoneticPr fontId="3"/>
  </si>
  <si>
    <t>助成対象経費（税抜）</t>
    <rPh sb="0" eb="2">
      <t>ジョセイ</t>
    </rPh>
    <rPh sb="2" eb="4">
      <t>タイショウ</t>
    </rPh>
    <rPh sb="4" eb="6">
      <t>ケイヒ</t>
    </rPh>
    <rPh sb="7" eb="8">
      <t>ゼイ</t>
    </rPh>
    <rPh sb="8" eb="9">
      <t>ヌ</t>
    </rPh>
    <phoneticPr fontId="3"/>
  </si>
  <si>
    <t>助成率　4/5</t>
    <rPh sb="0" eb="2">
      <t>ジョセイ</t>
    </rPh>
    <rPh sb="2" eb="3">
      <t>リツ</t>
    </rPh>
    <phoneticPr fontId="3"/>
  </si>
  <si>
    <t>助成率　3/4</t>
    <rPh sb="0" eb="2">
      <t>ジョセイ</t>
    </rPh>
    <rPh sb="2" eb="3">
      <t>リツ</t>
    </rPh>
    <phoneticPr fontId="3"/>
  </si>
  <si>
    <t>助成事業計画</t>
    <rPh sb="2" eb="4">
      <t>ジギョウ</t>
    </rPh>
    <rPh sb="4" eb="6">
      <t>ケイカク</t>
    </rPh>
    <phoneticPr fontId="3"/>
  </si>
  <si>
    <r>
      <t>３．助成事業の効果内容　
　</t>
    </r>
    <r>
      <rPr>
        <sz val="9"/>
        <color theme="1"/>
        <rFont val="BIZ UDPゴシック"/>
        <family val="3"/>
        <charset val="128"/>
      </rPr>
      <t>※どのように生産性向上又は収益力強化につながる取組みを行うか具体的に説明してください。</t>
    </r>
    <rPh sb="4" eb="6">
      <t>ジギョウ</t>
    </rPh>
    <rPh sb="7" eb="9">
      <t>コウカ</t>
    </rPh>
    <rPh sb="9" eb="11">
      <t>ナイヨウ</t>
    </rPh>
    <rPh sb="20" eb="23">
      <t>セイサンセイ</t>
    </rPh>
    <rPh sb="23" eb="25">
      <t>コウジョウ</t>
    </rPh>
    <rPh sb="25" eb="26">
      <t>マタ</t>
    </rPh>
    <rPh sb="27" eb="29">
      <t>シュウエキ</t>
    </rPh>
    <rPh sb="29" eb="30">
      <t>リョク</t>
    </rPh>
    <rPh sb="37" eb="39">
      <t>トリクミ</t>
    </rPh>
    <rPh sb="41" eb="42">
      <t>オコナ</t>
    </rPh>
    <rPh sb="44" eb="47">
      <t>グタイテキ</t>
    </rPh>
    <phoneticPr fontId="3"/>
  </si>
  <si>
    <t>←別紙１－２から自動入力</t>
    <rPh sb="1" eb="3">
      <t>ベッシ</t>
    </rPh>
    <rPh sb="8" eb="10">
      <t>ジドウ</t>
    </rPh>
    <rPh sb="10" eb="12">
      <t>ニュウリョク</t>
    </rPh>
    <phoneticPr fontId="3"/>
  </si>
  <si>
    <t>←どちらかにドロップリストで○入力</t>
    <rPh sb="15" eb="17">
      <t>ニュウリョク</t>
    </rPh>
    <phoneticPr fontId="3"/>
  </si>
  <si>
    <t>冷凍庫の導入</t>
    <rPh sb="0" eb="3">
      <t>レイトウコ</t>
    </rPh>
    <rPh sb="4" eb="6">
      <t>ドウニュウ</t>
    </rPh>
    <phoneticPr fontId="3"/>
  </si>
  <si>
    <t>包装機の導入</t>
    <rPh sb="0" eb="3">
      <t>ホウソウキ</t>
    </rPh>
    <rPh sb="4" eb="6">
      <t>ドウニュウ</t>
    </rPh>
    <phoneticPr fontId="3"/>
  </si>
  <si>
    <t>マーケティング調査の委託</t>
    <rPh sb="7" eb="9">
      <t>チョウサ</t>
    </rPh>
    <rPh sb="10" eb="12">
      <t>イタク</t>
    </rPh>
    <phoneticPr fontId="3"/>
  </si>
  <si>
    <t>新商品としての需要調査が必要</t>
    <rPh sb="0" eb="1">
      <t>シン</t>
    </rPh>
    <rPh sb="1" eb="3">
      <t>ショウヒン</t>
    </rPh>
    <rPh sb="7" eb="9">
      <t>ジュヨウ</t>
    </rPh>
    <rPh sb="9" eb="11">
      <t>チョウサ</t>
    </rPh>
    <rPh sb="12" eb="14">
      <t>ヒツヨウ</t>
    </rPh>
    <phoneticPr fontId="3"/>
  </si>
  <si>
    <t>新商品の包装を行う機器</t>
    <rPh sb="0" eb="3">
      <t>シンショウヒン</t>
    </rPh>
    <rPh sb="4" eb="6">
      <t>ホウソウ</t>
    </rPh>
    <rPh sb="7" eb="8">
      <t>オコナ</t>
    </rPh>
    <rPh sb="9" eb="11">
      <t>キキ</t>
    </rPh>
    <phoneticPr fontId="3"/>
  </si>
  <si>
    <t>新商品の冷凍を行う機器</t>
    <rPh sb="0" eb="3">
      <t>シンショウヒン</t>
    </rPh>
    <rPh sb="4" eb="6">
      <t>レイトウ</t>
    </rPh>
    <rPh sb="7" eb="8">
      <t>オコナ</t>
    </rPh>
    <rPh sb="9" eb="11">
      <t>キキ</t>
    </rPh>
    <phoneticPr fontId="3"/>
  </si>
  <si>
    <t>調査委託費</t>
    <rPh sb="0" eb="2">
      <t>チョウサ</t>
    </rPh>
    <rPh sb="2" eb="5">
      <t>イタクヒ</t>
    </rPh>
    <phoneticPr fontId="3"/>
  </si>
  <si>
    <t>○</t>
  </si>
  <si>
    <t>←経費項目はプルダウンリスト</t>
    <rPh sb="1" eb="3">
      <t>ケイヒ</t>
    </rPh>
    <rPh sb="3" eb="5">
      <t>コウモク</t>
    </rPh>
    <phoneticPr fontId="3"/>
  </si>
  <si>
    <t xml:space="preserve">    （▽タブ）から選択してください</t>
    <phoneticPr fontId="3"/>
  </si>
  <si>
    <t>冷凍庫購入費（385,000円×2）</t>
    <rPh sb="0" eb="3">
      <t>レイトウコ</t>
    </rPh>
    <rPh sb="3" eb="6">
      <t>コウニュウヒ</t>
    </rPh>
    <rPh sb="14" eb="15">
      <t>エン</t>
    </rPh>
    <phoneticPr fontId="3"/>
  </si>
  <si>
    <t>包装機購入費(275,000円×1）</t>
    <rPh sb="0" eb="3">
      <t>ホウソウキ</t>
    </rPh>
    <rPh sb="3" eb="6">
      <t>コウニュウヒ</t>
    </rPh>
    <rPh sb="14" eb="15">
      <t>エン</t>
    </rPh>
    <phoneticPr fontId="3"/>
  </si>
  <si>
    <t>←複数事業に分かれる場合は（２）以降に記載</t>
    <rPh sb="1" eb="3">
      <t>フクスウ</t>
    </rPh>
    <rPh sb="3" eb="5">
      <t>ジギョウ</t>
    </rPh>
    <rPh sb="6" eb="7">
      <t>ワ</t>
    </rPh>
    <rPh sb="10" eb="12">
      <t>バアイ</t>
    </rPh>
    <rPh sb="16" eb="18">
      <t>イコウ</t>
    </rPh>
    <rPh sb="19" eb="21">
      <t>キサイ</t>
    </rPh>
    <phoneticPr fontId="3"/>
  </si>
  <si>
    <t>←具体的に記載されていれば、形式は問わない</t>
    <rPh sb="1" eb="4">
      <t>グタイテキ</t>
    </rPh>
    <rPh sb="5" eb="7">
      <t>キサイ</t>
    </rPh>
    <rPh sb="14" eb="16">
      <t>ケイシキ</t>
    </rPh>
    <rPh sb="17" eb="18">
      <t>ト</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</si>
</sst>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Red]\-#,##0\ "/>
    <numFmt numFmtId="177" formatCode="#,##0_);[Red]\(#,##0\)"/>
  </numFmts>
  <fonts count="35" x14ac:knownFonts="1">
    <font>
      <sz val="12"/>
      <color theme="1"/>
      <name val="BIZ UDPゴシック"/>
      <family val="2"/>
      <charset val="128"/>
    </font>
    <font>
      <sz val="11"/>
      <color theme="1"/>
      <name val="游ゴシック"/>
      <family val="2"/>
      <charset val="128"/>
      <scheme val="minor"/>
    </font>
    <font>
      <sz val="11"/>
      <color theme="1"/>
      <name val="游ゴシック"/>
      <family val="2"/>
      <charset val="128"/>
      <scheme val="minor"/>
    </font>
    <font>
      <sz val="6"/>
      <name val="BIZ UDPゴシック"/>
      <family val="2"/>
      <charset val="128"/>
    </font>
    <font>
      <sz val="14"/>
      <color theme="1"/>
      <name val="BIZ UDPゴシック"/>
      <family val="2"/>
      <charset val="128"/>
    </font>
    <font>
      <sz val="16"/>
      <color theme="1"/>
      <name val="BIZ UDPゴシック"/>
      <family val="3"/>
      <charset val="128"/>
    </font>
    <font>
      <sz val="11"/>
      <color theme="1"/>
      <name val="游ゴシック"/>
      <family val="2"/>
      <charset val="128"/>
      <scheme val="minor"/>
    </font>
    <font>
      <sz val="12"/>
      <color theme="1"/>
      <name val="BIZ UDPゴシック"/>
      <family val="3"/>
      <charset val="128"/>
    </font>
    <font>
      <sz val="10"/>
      <color theme="1"/>
      <name val="BIZ UDPゴシック"/>
      <family val="2"/>
      <charset val="128"/>
    </font>
    <font>
      <sz val="10"/>
      <color theme="1"/>
      <name val="BIZ UDPゴシック"/>
      <family val="3"/>
      <charset val="128"/>
    </font>
    <font>
      <sz val="18"/>
      <color theme="1"/>
      <name val="BIZ UDPゴシック"/>
      <family val="3"/>
      <charset val="128"/>
    </font>
    <font>
      <sz val="12"/>
      <color theme="1"/>
      <name val="ＭＳ ゴシック"/>
      <family val="3"/>
      <charset val="128"/>
    </font>
    <font>
      <b/>
      <sz val="12"/>
      <color theme="1"/>
      <name val="BIZ UDPゴシック"/>
      <family val="3"/>
      <charset val="128"/>
    </font>
    <font>
      <sz val="12"/>
      <name val="BIZ UDPゴシック"/>
      <family val="3"/>
      <charset val="128"/>
    </font>
    <font>
      <sz val="12"/>
      <color rgb="FF00B0F0"/>
      <name val="BIZ UDPゴシック"/>
      <family val="2"/>
      <charset val="128"/>
    </font>
    <font>
      <sz val="12"/>
      <color rgb="FF0000FF"/>
      <name val="BIZ UDPゴシック"/>
      <family val="2"/>
      <charset val="128"/>
    </font>
    <font>
      <sz val="12"/>
      <color rgb="FF0000FF"/>
      <name val="BIZ UDPゴシック"/>
      <family val="3"/>
      <charset val="128"/>
    </font>
    <font>
      <sz val="18"/>
      <color rgb="FF0000FF"/>
      <name val="BIZ UDPゴシック"/>
      <family val="2"/>
      <charset val="128"/>
    </font>
    <font>
      <sz val="11"/>
      <name val="ＭＳ Ｐゴシック"/>
      <family val="3"/>
      <charset val="128"/>
    </font>
    <font>
      <sz val="14"/>
      <color theme="1"/>
      <name val="ＭＳ ゴシック"/>
      <family val="3"/>
      <charset val="128"/>
    </font>
    <font>
      <sz val="10"/>
      <color theme="1"/>
      <name val="ＭＳ ゴシック"/>
      <family val="3"/>
      <charset val="128"/>
    </font>
    <font>
      <sz val="18"/>
      <color theme="1"/>
      <name val="ＭＳ ゴシック"/>
      <family val="3"/>
      <charset val="128"/>
    </font>
    <font>
      <sz val="11"/>
      <color theme="1"/>
      <name val="ＭＳ ゴシック"/>
      <family val="3"/>
      <charset val="128"/>
    </font>
    <font>
      <sz val="9"/>
      <color theme="1"/>
      <name val="ＭＳ ゴシック"/>
      <family val="3"/>
      <charset val="128"/>
    </font>
    <font>
      <sz val="10"/>
      <color rgb="FF0070C0"/>
      <name val="ＭＳ ゴシック"/>
      <family val="3"/>
      <charset val="128"/>
    </font>
    <font>
      <sz val="12"/>
      <color rgb="FF0070C0"/>
      <name val="ＭＳ ゴシック"/>
      <family val="3"/>
      <charset val="128"/>
    </font>
    <font>
      <sz val="16"/>
      <color theme="1"/>
      <name val="ＭＳ ゴシック"/>
      <family val="3"/>
      <charset val="128"/>
    </font>
    <font>
      <sz val="12"/>
      <name val="BIZ UDPゴシック"/>
      <family val="2"/>
      <charset val="128"/>
    </font>
    <font>
      <sz val="10"/>
      <name val="BIZ UDPゴシック"/>
      <family val="3"/>
      <charset val="128"/>
    </font>
    <font>
      <sz val="12"/>
      <color theme="1"/>
      <name val="BIZ UDPゴシック"/>
      <family val="2"/>
      <charset val="128"/>
    </font>
    <font>
      <sz val="9"/>
      <color theme="1"/>
      <name val="BIZ UDPゴシック"/>
      <family val="3"/>
      <charset val="128"/>
    </font>
    <font>
      <u/>
      <sz val="12"/>
      <color theme="1"/>
      <name val="BIZ UDPゴシック"/>
      <family val="3"/>
      <charset val="128"/>
    </font>
    <font>
      <u/>
      <sz val="18"/>
      <color theme="1"/>
      <name val="BIZ UDPゴシック"/>
      <family val="3"/>
      <charset val="128"/>
    </font>
    <font>
      <sz val="10"/>
      <color rgb="FF0000FF"/>
      <name val="ＭＳ ゴシック"/>
      <family val="3"/>
      <charset val="128"/>
    </font>
    <font>
      <sz val="12"/>
      <color rgb="FF0000FF"/>
      <name val="ＭＳ ゴシック"/>
      <family val="3"/>
      <charset val="128"/>
    </font>
  </fonts>
  <fills count="6">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theme="2"/>
        <bgColor indexed="64"/>
      </patternFill>
    </fill>
  </fills>
  <borders count="3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auto="1"/>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bottom/>
      <diagonal/>
    </border>
    <border>
      <left/>
      <right/>
      <top style="thin">
        <color auto="1"/>
      </top>
      <bottom/>
      <diagonal/>
    </border>
    <border>
      <left style="thick">
        <color indexed="64"/>
      </left>
      <right style="thick">
        <color indexed="64"/>
      </right>
      <top style="thick">
        <color indexed="64"/>
      </top>
      <bottom style="thick">
        <color indexed="64"/>
      </bottom>
      <diagonal/>
    </border>
    <border>
      <left/>
      <right/>
      <top style="thin">
        <color auto="1"/>
      </top>
      <bottom style="double">
        <color indexed="64"/>
      </bottom>
      <diagonal/>
    </border>
    <border>
      <left/>
      <right style="thick">
        <color indexed="64"/>
      </right>
      <top style="thin">
        <color auto="1"/>
      </top>
      <bottom/>
      <diagonal/>
    </border>
    <border>
      <left style="thin">
        <color auto="1"/>
      </left>
      <right/>
      <top style="thin">
        <color indexed="64"/>
      </top>
      <bottom style="double">
        <color indexed="64"/>
      </bottom>
      <diagonal/>
    </border>
    <border>
      <left style="thin">
        <color auto="1"/>
      </left>
      <right/>
      <top style="double">
        <color indexed="64"/>
      </top>
      <bottom style="thin">
        <color auto="1"/>
      </bottom>
      <diagonal/>
    </border>
    <border>
      <left/>
      <right style="thin">
        <color indexed="64"/>
      </right>
      <top style="double">
        <color indexed="64"/>
      </top>
      <bottom style="thin">
        <color indexed="64"/>
      </bottom>
      <diagonal/>
    </border>
    <border>
      <left/>
      <right style="thin">
        <color auto="1"/>
      </right>
      <top style="thin">
        <color indexed="64"/>
      </top>
      <bottom style="double">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double">
        <color indexed="64"/>
      </top>
      <bottom style="thin">
        <color auto="1"/>
      </bottom>
      <diagonal/>
    </border>
    <border diagonalDown="1">
      <left style="thin">
        <color auto="1"/>
      </left>
      <right/>
      <top style="thin">
        <color indexed="64"/>
      </top>
      <bottom/>
      <diagonal style="thin">
        <color auto="1"/>
      </diagonal>
    </border>
    <border diagonalDown="1">
      <left/>
      <right/>
      <top style="thin">
        <color indexed="64"/>
      </top>
      <bottom/>
      <diagonal style="thin">
        <color auto="1"/>
      </diagonal>
    </border>
    <border diagonalDown="1">
      <left/>
      <right style="thin">
        <color auto="1"/>
      </right>
      <top style="thin">
        <color indexed="64"/>
      </top>
      <bottom/>
      <diagonal style="thin">
        <color auto="1"/>
      </diagonal>
    </border>
    <border diagonalDown="1">
      <left style="thin">
        <color auto="1"/>
      </left>
      <right/>
      <top/>
      <bottom style="double">
        <color indexed="64"/>
      </bottom>
      <diagonal style="thin">
        <color auto="1"/>
      </diagonal>
    </border>
    <border diagonalDown="1">
      <left/>
      <right/>
      <top/>
      <bottom style="double">
        <color indexed="64"/>
      </bottom>
      <diagonal style="thin">
        <color auto="1"/>
      </diagonal>
    </border>
    <border diagonalDown="1">
      <left/>
      <right style="thin">
        <color auto="1"/>
      </right>
      <top/>
      <bottom style="double">
        <color indexed="64"/>
      </bottom>
      <diagonal style="thin">
        <color auto="1"/>
      </diagonal>
    </border>
    <border>
      <left style="thin">
        <color auto="1"/>
      </left>
      <right/>
      <top/>
      <bottom style="double">
        <color indexed="64"/>
      </bottom>
      <diagonal/>
    </border>
    <border>
      <left/>
      <right style="thin">
        <color auto="1"/>
      </right>
      <top/>
      <bottom style="double">
        <color indexed="64"/>
      </bottom>
      <diagonal/>
    </border>
  </borders>
  <cellStyleXfs count="9">
    <xf numFmtId="0" fontId="0" fillId="0" borderId="0">
      <alignment vertical="center"/>
    </xf>
    <xf numFmtId="0" fontId="6" fillId="0" borderId="0">
      <alignment vertical="center"/>
    </xf>
    <xf numFmtId="0" fontId="18" fillId="0" borderId="0">
      <alignment vertical="center"/>
    </xf>
    <xf numFmtId="38" fontId="29" fillId="0" borderId="0" applyFont="0" applyFill="0" applyBorder="0" applyAlignment="0" applyProtection="0">
      <alignment vertical="center"/>
    </xf>
    <xf numFmtId="0" fontId="2" fillId="0" borderId="0">
      <alignment vertical="center"/>
    </xf>
    <xf numFmtId="0" fontId="1" fillId="0" borderId="0">
      <alignment vertical="center"/>
    </xf>
    <xf numFmtId="38" fontId="1" fillId="0" borderId="0" applyFont="0" applyFill="0" applyBorder="0" applyAlignment="0" applyProtection="0">
      <alignment vertical="center"/>
    </xf>
    <xf numFmtId="0" fontId="29" fillId="0" borderId="0">
      <alignment vertical="center"/>
    </xf>
    <xf numFmtId="0" fontId="1" fillId="0" borderId="0">
      <alignment vertical="center"/>
    </xf>
  </cellStyleXfs>
  <cellXfs count="227">
    <xf numFmtId="0" fontId="0" fillId="0" borderId="0" xfId="0">
      <alignment vertical="center"/>
    </xf>
    <xf numFmtId="0" fontId="20" fillId="2" borderId="1" xfId="0" applyFont="1" applyFill="1" applyBorder="1" applyAlignment="1" applyProtection="1">
      <alignment vertical="center" wrapText="1" shrinkToFit="1"/>
      <protection locked="0"/>
    </xf>
    <xf numFmtId="177" fontId="11" fillId="2" borderId="1" xfId="0" applyNumberFormat="1" applyFont="1" applyFill="1" applyBorder="1" applyAlignment="1" applyProtection="1">
      <alignment vertical="center" shrinkToFit="1"/>
      <protection locked="0"/>
    </xf>
    <xf numFmtId="0" fontId="20" fillId="2" borderId="1" xfId="0" applyFont="1" applyFill="1" applyBorder="1" applyAlignment="1" applyProtection="1">
      <alignment vertical="center" wrapText="1"/>
      <protection locked="0"/>
    </xf>
    <xf numFmtId="176" fontId="11" fillId="2" borderId="1" xfId="0" applyNumberFormat="1" applyFont="1" applyFill="1" applyBorder="1" applyAlignment="1" applyProtection="1">
      <alignment vertical="center" shrinkToFit="1"/>
      <protection locked="0"/>
    </xf>
    <xf numFmtId="0" fontId="20" fillId="2" borderId="1" xfId="0" applyFont="1" applyFill="1" applyBorder="1" applyAlignment="1" applyProtection="1">
      <alignment vertical="center" shrinkToFit="1"/>
      <protection locked="0"/>
    </xf>
    <xf numFmtId="0" fontId="0" fillId="2" borderId="4" xfId="0" applyFill="1" applyBorder="1" applyAlignment="1" applyProtection="1">
      <alignment horizontal="center" vertical="center" shrinkToFit="1"/>
      <protection locked="0"/>
    </xf>
    <xf numFmtId="0" fontId="15" fillId="0" borderId="0" xfId="0" applyFont="1">
      <alignment vertical="center"/>
    </xf>
    <xf numFmtId="0" fontId="0" fillId="0" borderId="0" xfId="0" applyAlignment="1">
      <alignment horizontal="left" vertical="center" indent="1"/>
    </xf>
    <xf numFmtId="0" fontId="16" fillId="0" borderId="0" xfId="0" applyFont="1">
      <alignment vertical="center"/>
    </xf>
    <xf numFmtId="0" fontId="10" fillId="0" borderId="0" xfId="0" applyFont="1" applyAlignment="1">
      <alignment horizontal="center" vertical="center"/>
    </xf>
    <xf numFmtId="0" fontId="17" fillId="0" borderId="0" xfId="0" applyFont="1">
      <alignment vertical="center"/>
    </xf>
    <xf numFmtId="0" fontId="10" fillId="0" borderId="0" xfId="0" applyFont="1">
      <alignment vertical="center"/>
    </xf>
    <xf numFmtId="0" fontId="20" fillId="0" borderId="0" xfId="0" applyFont="1">
      <alignment vertical="center"/>
    </xf>
    <xf numFmtId="0" fontId="11" fillId="0" borderId="0" xfId="0" applyFont="1" applyAlignment="1">
      <alignment horizontal="center" vertical="center"/>
    </xf>
    <xf numFmtId="0" fontId="11" fillId="0" borderId="0" xfId="0" applyFont="1">
      <alignment vertical="center"/>
    </xf>
    <xf numFmtId="0" fontId="21" fillId="0" borderId="0" xfId="0" applyFont="1">
      <alignment vertical="center"/>
    </xf>
    <xf numFmtId="0" fontId="21" fillId="0" borderId="0" xfId="0" applyFont="1" applyAlignment="1">
      <alignment horizontal="center" vertical="center"/>
    </xf>
    <xf numFmtId="0" fontId="22" fillId="0" borderId="6" xfId="0" applyFont="1" applyBorder="1" applyAlignment="1"/>
    <xf numFmtId="0" fontId="22" fillId="0" borderId="0" xfId="0" applyFont="1" applyAlignment="1"/>
    <xf numFmtId="0" fontId="20" fillId="0" borderId="0" xfId="0" applyFont="1" applyAlignment="1">
      <alignment horizontal="center" vertical="center"/>
    </xf>
    <xf numFmtId="0" fontId="16" fillId="0" borderId="0" xfId="0" applyFont="1" applyAlignment="1">
      <alignment horizontal="center" vertical="center"/>
    </xf>
    <xf numFmtId="0" fontId="20" fillId="0" borderId="0" xfId="0" applyFont="1" applyAlignment="1">
      <alignment horizontal="center" vertical="center" wrapText="1"/>
    </xf>
    <xf numFmtId="0" fontId="24" fillId="4" borderId="1" xfId="0" applyFont="1" applyFill="1" applyBorder="1" applyAlignment="1">
      <alignment horizontal="center" vertical="center"/>
    </xf>
    <xf numFmtId="0" fontId="24" fillId="4" borderId="1" xfId="0" applyFont="1" applyFill="1" applyBorder="1" applyAlignment="1">
      <alignment vertical="center" shrinkToFit="1"/>
    </xf>
    <xf numFmtId="0" fontId="24" fillId="4" borderId="1" xfId="0" applyFont="1" applyFill="1" applyBorder="1" applyAlignment="1">
      <alignment vertical="center" wrapText="1" shrinkToFit="1"/>
    </xf>
    <xf numFmtId="0" fontId="24" fillId="4" borderId="1" xfId="0" applyFont="1" applyFill="1" applyBorder="1" applyAlignment="1">
      <alignment vertical="center" wrapText="1"/>
    </xf>
    <xf numFmtId="0" fontId="20" fillId="2" borderId="1" xfId="0" applyFont="1" applyFill="1" applyBorder="1" applyAlignment="1">
      <alignment horizontal="center" vertical="center" wrapText="1" shrinkToFit="1"/>
    </xf>
    <xf numFmtId="177" fontId="25" fillId="4" borderId="1" xfId="0" applyNumberFormat="1" applyFont="1" applyFill="1" applyBorder="1" applyAlignment="1">
      <alignment vertical="center" shrinkToFit="1"/>
    </xf>
    <xf numFmtId="177" fontId="25" fillId="0" borderId="0" xfId="0" applyNumberFormat="1" applyFont="1" applyAlignment="1">
      <alignment vertical="center" shrinkToFit="1"/>
    </xf>
    <xf numFmtId="0" fontId="20" fillId="2" borderId="1" xfId="0" applyFont="1" applyFill="1" applyBorder="1" applyAlignment="1">
      <alignment vertical="center" shrinkToFit="1"/>
    </xf>
    <xf numFmtId="177" fontId="11" fillId="0" borderId="0" xfId="0" applyNumberFormat="1" applyFont="1" applyAlignment="1">
      <alignment vertical="center" shrinkToFit="1"/>
    </xf>
    <xf numFmtId="176" fontId="11" fillId="0" borderId="0" xfId="0" applyNumberFormat="1" applyFont="1" applyAlignment="1">
      <alignment vertical="center" shrinkToFit="1"/>
    </xf>
    <xf numFmtId="0" fontId="20" fillId="0" borderId="5" xfId="0" applyFont="1" applyBorder="1" applyAlignment="1">
      <alignment horizontal="center" vertical="center" shrinkToFit="1"/>
    </xf>
    <xf numFmtId="0" fontId="11" fillId="0" borderId="6" xfId="0" applyFont="1" applyBorder="1" applyAlignment="1">
      <alignment vertical="center" shrinkToFit="1"/>
    </xf>
    <xf numFmtId="0" fontId="11" fillId="0" borderId="6" xfId="0" applyFont="1" applyBorder="1" applyAlignment="1">
      <alignment horizontal="center" vertical="center" shrinkToFit="1"/>
    </xf>
    <xf numFmtId="176" fontId="23" fillId="0" borderId="6" xfId="0" applyNumberFormat="1" applyFont="1" applyBorder="1" applyAlignment="1">
      <alignment vertical="center" shrinkToFit="1"/>
    </xf>
    <xf numFmtId="176" fontId="23" fillId="0" borderId="0" xfId="0" applyNumberFormat="1" applyFont="1" applyAlignment="1">
      <alignment vertical="center" shrinkToFit="1"/>
    </xf>
    <xf numFmtId="0" fontId="20" fillId="0" borderId="14" xfId="0" applyFont="1" applyBorder="1" applyAlignment="1">
      <alignment horizontal="left" vertical="center"/>
    </xf>
    <xf numFmtId="0" fontId="11" fillId="0" borderId="14" xfId="0" applyFont="1" applyBorder="1" applyAlignment="1">
      <alignment horizontal="centerContinuous" vertical="center"/>
    </xf>
    <xf numFmtId="0" fontId="11" fillId="0" borderId="14" xfId="0" applyFont="1" applyBorder="1" applyAlignment="1">
      <alignment horizontal="center" vertical="center"/>
    </xf>
    <xf numFmtId="0" fontId="11" fillId="0" borderId="17" xfId="0" applyFont="1" applyBorder="1" applyAlignment="1">
      <alignment horizontal="right" vertical="center" indent="2"/>
    </xf>
    <xf numFmtId="176" fontId="11" fillId="0" borderId="15" xfId="0" applyNumberFormat="1" applyFont="1" applyBorder="1" applyAlignment="1">
      <alignment vertical="center" shrinkToFit="1"/>
    </xf>
    <xf numFmtId="0" fontId="20" fillId="0" borderId="0" xfId="0" applyFont="1" applyAlignment="1">
      <alignment horizontal="left" vertical="center"/>
    </xf>
    <xf numFmtId="0" fontId="11" fillId="0" borderId="0" xfId="0" applyFont="1" applyAlignment="1">
      <alignment horizontal="centerContinuous" vertical="center"/>
    </xf>
    <xf numFmtId="0" fontId="11" fillId="0" borderId="0" xfId="0" applyFont="1" applyAlignment="1">
      <alignment horizontal="right" vertical="center" indent="2"/>
    </xf>
    <xf numFmtId="0" fontId="8" fillId="0" borderId="0" xfId="0" applyFont="1">
      <alignment vertical="center"/>
    </xf>
    <xf numFmtId="176" fontId="26" fillId="0" borderId="0" xfId="0" applyNumberFormat="1" applyFont="1" applyAlignment="1">
      <alignment horizontal="center" vertical="center" shrinkToFit="1"/>
    </xf>
    <xf numFmtId="0" fontId="0" fillId="0" borderId="0" xfId="0" applyAlignment="1">
      <alignment horizontal="centerContinuous" vertical="center"/>
    </xf>
    <xf numFmtId="176" fontId="4" fillId="0" borderId="0" xfId="0" applyNumberFormat="1" applyFont="1" applyAlignment="1">
      <alignment vertical="center" wrapText="1" shrinkToFit="1"/>
    </xf>
    <xf numFmtId="0" fontId="8" fillId="0" borderId="0" xfId="0" applyFont="1" applyAlignment="1">
      <alignment horizontal="left" vertical="center" indent="1"/>
    </xf>
    <xf numFmtId="38" fontId="0" fillId="0" borderId="0" xfId="3" applyFont="1" applyProtection="1">
      <alignment vertical="center"/>
    </xf>
    <xf numFmtId="38" fontId="0" fillId="0" borderId="0" xfId="3" applyFont="1" applyFill="1" applyProtection="1">
      <alignment vertical="center"/>
    </xf>
    <xf numFmtId="0" fontId="8" fillId="0" borderId="0" xfId="0" applyFont="1" applyAlignment="1">
      <alignment horizontal="left" vertical="center" indent="3"/>
    </xf>
    <xf numFmtId="0" fontId="0" fillId="0" borderId="0" xfId="0" applyAlignment="1">
      <alignment horizontal="left" vertical="center" indent="3"/>
    </xf>
    <xf numFmtId="0" fontId="8" fillId="0" borderId="0" xfId="0" applyFont="1" applyAlignment="1">
      <alignment horizontal="center" vertical="center"/>
    </xf>
    <xf numFmtId="0" fontId="0" fillId="0" borderId="0" xfId="0" applyAlignment="1">
      <alignment horizontal="center" vertical="center"/>
    </xf>
    <xf numFmtId="49" fontId="24" fillId="4" borderId="1" xfId="0" applyNumberFormat="1" applyFont="1" applyFill="1" applyBorder="1" applyAlignment="1">
      <alignment horizontal="center" vertical="center"/>
    </xf>
    <xf numFmtId="49" fontId="20" fillId="2" borderId="1" xfId="0" applyNumberFormat="1" applyFont="1" applyFill="1" applyBorder="1" applyAlignment="1" applyProtection="1">
      <alignment horizontal="center" vertical="center"/>
      <protection locked="0"/>
    </xf>
    <xf numFmtId="49" fontId="20" fillId="2" borderId="1" xfId="0" applyNumberFormat="1" applyFont="1" applyFill="1" applyBorder="1" applyAlignment="1" applyProtection="1">
      <alignment horizontal="center" vertical="center" shrinkToFit="1"/>
      <protection locked="0"/>
    </xf>
    <xf numFmtId="0" fontId="19" fillId="0" borderId="0" xfId="0" applyFont="1" applyAlignment="1">
      <alignment horizontal="center" vertical="center"/>
    </xf>
    <xf numFmtId="0" fontId="20" fillId="0" borderId="9" xfId="0" applyFont="1" applyBorder="1" applyAlignment="1">
      <alignment horizontal="center" vertical="center" wrapText="1"/>
    </xf>
    <xf numFmtId="0" fontId="20" fillId="0" borderId="9" xfId="0" applyFont="1" applyBorder="1" applyAlignment="1">
      <alignment horizontal="center" vertical="center"/>
    </xf>
    <xf numFmtId="176" fontId="11" fillId="4" borderId="15" xfId="0" applyNumberFormat="1" applyFont="1" applyFill="1" applyBorder="1" applyAlignment="1">
      <alignment vertical="center" shrinkToFit="1"/>
    </xf>
    <xf numFmtId="0" fontId="0" fillId="3" borderId="0" xfId="0" applyFill="1">
      <alignment vertical="center"/>
    </xf>
    <xf numFmtId="0" fontId="0" fillId="3" borderId="0" xfId="0" applyFill="1" applyAlignment="1">
      <alignment horizontal="center" vertical="center"/>
    </xf>
    <xf numFmtId="0" fontId="12" fillId="3" borderId="0" xfId="0" applyFont="1" applyFill="1">
      <alignment vertical="center"/>
    </xf>
    <xf numFmtId="0" fontId="8" fillId="0" borderId="2" xfId="0" applyFont="1" applyBorder="1" applyAlignment="1">
      <alignment horizontal="center" vertical="center"/>
    </xf>
    <xf numFmtId="0" fontId="0" fillId="2" borderId="4" xfId="0" applyFill="1" applyBorder="1" applyAlignment="1">
      <alignment horizontal="center" vertical="center" shrinkToFit="1"/>
    </xf>
    <xf numFmtId="0" fontId="0" fillId="0" borderId="4" xfId="0" applyBorder="1" applyAlignment="1">
      <alignment horizontal="center" vertical="center"/>
    </xf>
    <xf numFmtId="0" fontId="8" fillId="0" borderId="4" xfId="0" applyFont="1" applyBorder="1" applyAlignment="1">
      <alignment horizontal="center" vertical="center"/>
    </xf>
    <xf numFmtId="0" fontId="0" fillId="0" borderId="3" xfId="0" applyBorder="1" applyAlignment="1">
      <alignment horizontal="center" vertical="center"/>
    </xf>
    <xf numFmtId="0" fontId="0" fillId="3" borderId="14" xfId="0" applyFill="1" applyBorder="1">
      <alignment vertical="center"/>
    </xf>
    <xf numFmtId="49" fontId="0" fillId="3" borderId="1" xfId="0" applyNumberFormat="1" applyFill="1" applyBorder="1" applyAlignment="1">
      <alignment horizontal="center" vertical="center"/>
    </xf>
    <xf numFmtId="0" fontId="0" fillId="3" borderId="13" xfId="0" applyFill="1" applyBorder="1" applyAlignment="1">
      <alignment horizontal="left" vertical="center"/>
    </xf>
    <xf numFmtId="0" fontId="0" fillId="3" borderId="0" xfId="0" applyFill="1" applyAlignment="1">
      <alignment horizontal="left" vertical="center"/>
    </xf>
    <xf numFmtId="0" fontId="0" fillId="3" borderId="1" xfId="0" quotePrefix="1" applyFill="1" applyBorder="1" applyAlignment="1">
      <alignment horizontal="center" vertical="center"/>
    </xf>
    <xf numFmtId="0" fontId="0" fillId="0" borderId="0" xfId="0" applyAlignment="1">
      <alignment horizontal="left" vertical="center"/>
    </xf>
    <xf numFmtId="0" fontId="0" fillId="0" borderId="8" xfId="0" applyBorder="1" applyAlignment="1">
      <alignment horizontal="left" vertical="center"/>
    </xf>
    <xf numFmtId="0" fontId="14" fillId="3" borderId="0" xfId="0" applyFont="1" applyFill="1">
      <alignment vertical="center"/>
    </xf>
    <xf numFmtId="0" fontId="27" fillId="0" borderId="0" xfId="0" applyFont="1">
      <alignment vertical="center"/>
    </xf>
    <xf numFmtId="0" fontId="14" fillId="0" borderId="0" xfId="0" applyFont="1">
      <alignment vertical="center"/>
    </xf>
    <xf numFmtId="0" fontId="0" fillId="0" borderId="10" xfId="0" applyBorder="1" applyAlignment="1">
      <alignment horizontal="center" vertical="center" wrapText="1"/>
    </xf>
    <xf numFmtId="0" fontId="0" fillId="0" borderId="14" xfId="0" applyBorder="1" applyAlignment="1">
      <alignment horizontal="center" vertical="top" wrapText="1"/>
    </xf>
    <xf numFmtId="0" fontId="0" fillId="0" borderId="12" xfId="0" applyBorder="1" applyAlignment="1">
      <alignment horizontal="center" vertical="top" wrapText="1"/>
    </xf>
    <xf numFmtId="0" fontId="15" fillId="2" borderId="4" xfId="0" applyFont="1" applyFill="1" applyBorder="1" applyAlignment="1">
      <alignment horizontal="center" vertical="center" shrinkToFit="1"/>
    </xf>
    <xf numFmtId="0" fontId="20" fillId="2" borderId="1" xfId="0" applyFont="1" applyFill="1" applyBorder="1" applyAlignment="1">
      <alignment horizontal="center" vertical="center"/>
    </xf>
    <xf numFmtId="49" fontId="20" fillId="2" borderId="1" xfId="0" applyNumberFormat="1" applyFont="1" applyFill="1" applyBorder="1" applyAlignment="1">
      <alignment horizontal="center" vertical="center"/>
    </xf>
    <xf numFmtId="0" fontId="20" fillId="2" borderId="1" xfId="0" applyFont="1" applyFill="1" applyBorder="1" applyAlignment="1">
      <alignment vertical="center" wrapText="1" shrinkToFit="1"/>
    </xf>
    <xf numFmtId="177" fontId="11" fillId="2" borderId="1" xfId="0" applyNumberFormat="1" applyFont="1" applyFill="1" applyBorder="1" applyAlignment="1">
      <alignment vertical="center" shrinkToFit="1"/>
    </xf>
    <xf numFmtId="0" fontId="20" fillId="2" borderId="1" xfId="0" applyFont="1" applyFill="1" applyBorder="1" applyAlignment="1">
      <alignment vertical="center" wrapText="1"/>
    </xf>
    <xf numFmtId="0" fontId="20" fillId="2" borderId="1" xfId="0" applyFont="1" applyFill="1" applyBorder="1" applyAlignment="1">
      <alignment horizontal="center" vertical="center" wrapText="1"/>
    </xf>
    <xf numFmtId="176" fontId="11" fillId="2" borderId="1" xfId="0" applyNumberFormat="1" applyFont="1" applyFill="1" applyBorder="1" applyAlignment="1">
      <alignment vertical="center" shrinkToFit="1"/>
    </xf>
    <xf numFmtId="0" fontId="20" fillId="2" borderId="1" xfId="0" applyFont="1" applyFill="1" applyBorder="1" applyAlignment="1">
      <alignment horizontal="center" vertical="center" shrinkToFit="1"/>
    </xf>
    <xf numFmtId="49" fontId="20" fillId="2" borderId="1" xfId="0" applyNumberFormat="1" applyFont="1" applyFill="1" applyBorder="1" applyAlignment="1">
      <alignment horizontal="center" vertical="center" shrinkToFit="1"/>
    </xf>
    <xf numFmtId="0" fontId="20" fillId="0" borderId="0" xfId="0" applyFont="1" applyAlignment="1">
      <alignment horizontal="left"/>
    </xf>
    <xf numFmtId="0" fontId="33" fillId="2" borderId="1" xfId="0" applyFont="1" applyFill="1" applyBorder="1" applyAlignment="1">
      <alignment horizontal="center" vertical="center"/>
    </xf>
    <xf numFmtId="49" fontId="33" fillId="2" borderId="1" xfId="0" applyNumberFormat="1" applyFont="1" applyFill="1" applyBorder="1" applyAlignment="1">
      <alignment horizontal="center" vertical="center"/>
    </xf>
    <xf numFmtId="0" fontId="33" fillId="2" borderId="1" xfId="0" applyFont="1" applyFill="1" applyBorder="1" applyAlignment="1">
      <alignment vertical="center" shrinkToFit="1"/>
    </xf>
    <xf numFmtId="0" fontId="33" fillId="2" borderId="1" xfId="0" applyFont="1" applyFill="1" applyBorder="1" applyAlignment="1">
      <alignment vertical="center" wrapText="1" shrinkToFit="1"/>
    </xf>
    <xf numFmtId="0" fontId="33" fillId="2" borderId="1" xfId="0" applyFont="1" applyFill="1" applyBorder="1" applyAlignment="1">
      <alignment horizontal="center" vertical="center" wrapText="1" shrinkToFit="1"/>
    </xf>
    <xf numFmtId="177" fontId="34" fillId="2" borderId="1" xfId="0" applyNumberFormat="1" applyFont="1" applyFill="1" applyBorder="1" applyAlignment="1">
      <alignment vertical="center" shrinkToFit="1"/>
    </xf>
    <xf numFmtId="0" fontId="7" fillId="3" borderId="0" xfId="0" applyFont="1" applyFill="1">
      <alignment vertical="center"/>
    </xf>
    <xf numFmtId="0" fontId="28" fillId="3" borderId="0" xfId="0" applyFont="1" applyFill="1" applyAlignment="1">
      <alignment horizontal="right" vertical="center"/>
    </xf>
    <xf numFmtId="0" fontId="7" fillId="0" borderId="0" xfId="0" applyFont="1">
      <alignment vertical="center"/>
    </xf>
    <xf numFmtId="0" fontId="9" fillId="3" borderId="0" xfId="0" applyFont="1" applyFill="1" applyAlignment="1">
      <alignment horizontal="right"/>
    </xf>
    <xf numFmtId="0" fontId="9" fillId="3" borderId="18" xfId="0" applyFont="1" applyFill="1" applyBorder="1" applyAlignment="1">
      <alignment horizontal="center" vertical="center"/>
    </xf>
    <xf numFmtId="0" fontId="9" fillId="3" borderId="16" xfId="0" applyFont="1" applyFill="1" applyBorder="1" applyAlignment="1">
      <alignment horizontal="center" vertical="center"/>
    </xf>
    <xf numFmtId="0" fontId="9" fillId="3" borderId="16" xfId="0" applyFont="1" applyFill="1" applyBorder="1" applyAlignment="1">
      <alignment horizontal="right" vertical="center" wrapText="1"/>
    </xf>
    <xf numFmtId="0" fontId="9" fillId="3" borderId="0" xfId="0" applyFont="1" applyFill="1" applyAlignment="1">
      <alignment vertical="center" wrapText="1"/>
    </xf>
    <xf numFmtId="0" fontId="7" fillId="3" borderId="2" xfId="0" applyFont="1" applyFill="1" applyBorder="1" applyAlignment="1">
      <alignment horizontal="right" vertical="center"/>
    </xf>
    <xf numFmtId="177" fontId="7" fillId="3" borderId="0" xfId="0" applyNumberFormat="1" applyFont="1" applyFill="1" applyAlignment="1">
      <alignment vertical="center" shrinkToFit="1"/>
    </xf>
    <xf numFmtId="0" fontId="7" fillId="3" borderId="4" xfId="0" applyFont="1" applyFill="1" applyBorder="1">
      <alignment vertical="center"/>
    </xf>
    <xf numFmtId="0" fontId="7" fillId="3" borderId="3" xfId="0" applyFont="1" applyFill="1" applyBorder="1">
      <alignment vertical="center"/>
    </xf>
    <xf numFmtId="0" fontId="7" fillId="3" borderId="10" xfId="0" applyFont="1" applyFill="1" applyBorder="1">
      <alignment vertical="center"/>
    </xf>
    <xf numFmtId="0" fontId="7" fillId="3" borderId="14" xfId="0" applyFont="1" applyFill="1" applyBorder="1">
      <alignment vertical="center"/>
    </xf>
    <xf numFmtId="0" fontId="7" fillId="3" borderId="14" xfId="0" applyFont="1" applyFill="1" applyBorder="1" applyAlignment="1">
      <alignment horizontal="right" vertical="center"/>
    </xf>
    <xf numFmtId="0" fontId="9" fillId="3" borderId="14" xfId="0" applyFont="1" applyFill="1" applyBorder="1" applyAlignment="1">
      <alignment horizontal="left" vertical="center"/>
    </xf>
    <xf numFmtId="177" fontId="7" fillId="3" borderId="14" xfId="0" applyNumberFormat="1" applyFont="1" applyFill="1" applyBorder="1" applyAlignment="1">
      <alignment vertical="center" shrinkToFit="1"/>
    </xf>
    <xf numFmtId="0" fontId="7" fillId="0" borderId="10" xfId="0" applyFont="1" applyBorder="1">
      <alignment vertical="center"/>
    </xf>
    <xf numFmtId="0" fontId="7" fillId="0" borderId="14" xfId="0" applyFont="1" applyBorder="1">
      <alignment vertical="center"/>
    </xf>
    <xf numFmtId="177" fontId="7" fillId="3" borderId="12" xfId="0" applyNumberFormat="1" applyFont="1" applyFill="1" applyBorder="1" applyAlignment="1">
      <alignment vertical="center" shrinkToFit="1"/>
    </xf>
    <xf numFmtId="0" fontId="7" fillId="0" borderId="13" xfId="0" applyFont="1" applyBorder="1">
      <alignment vertical="center"/>
    </xf>
    <xf numFmtId="0" fontId="7" fillId="0" borderId="0" xfId="0" applyFont="1" applyAlignment="1">
      <alignment horizontal="center" vertical="center"/>
    </xf>
    <xf numFmtId="177" fontId="7" fillId="3" borderId="8" xfId="0" applyNumberFormat="1" applyFont="1" applyFill="1" applyBorder="1" applyAlignment="1">
      <alignment vertical="center" shrinkToFit="1"/>
    </xf>
    <xf numFmtId="0" fontId="7" fillId="2" borderId="15" xfId="0" applyFont="1" applyFill="1" applyBorder="1" applyAlignment="1">
      <alignment horizontal="center" vertical="center"/>
    </xf>
    <xf numFmtId="0" fontId="7" fillId="0" borderId="5" xfId="0" applyFont="1" applyBorder="1">
      <alignment vertical="center"/>
    </xf>
    <xf numFmtId="0" fontId="7" fillId="0" borderId="6" xfId="0" applyFont="1" applyBorder="1">
      <alignment vertical="center"/>
    </xf>
    <xf numFmtId="177" fontId="7" fillId="3" borderId="6" xfId="0" applyNumberFormat="1" applyFont="1" applyFill="1" applyBorder="1" applyAlignment="1">
      <alignment vertical="center" shrinkToFit="1"/>
    </xf>
    <xf numFmtId="177" fontId="7" fillId="3" borderId="7" xfId="0" applyNumberFormat="1" applyFont="1" applyFill="1" applyBorder="1" applyAlignment="1">
      <alignment vertical="center" shrinkToFit="1"/>
    </xf>
    <xf numFmtId="0" fontId="7" fillId="3" borderId="0" xfId="0" applyFont="1" applyFill="1" applyAlignment="1">
      <alignment horizontal="right" vertical="center"/>
    </xf>
    <xf numFmtId="0" fontId="9" fillId="3" borderId="0" xfId="0" applyFont="1" applyFill="1" applyAlignment="1">
      <alignment horizontal="left" vertical="center"/>
    </xf>
    <xf numFmtId="0" fontId="7" fillId="3" borderId="0" xfId="0" applyFont="1" applyFill="1" applyAlignment="1">
      <alignment horizontal="left" vertical="center"/>
    </xf>
    <xf numFmtId="0" fontId="7" fillId="3" borderId="0" xfId="0" applyFont="1" applyFill="1" applyAlignment="1">
      <alignment horizontal="right"/>
    </xf>
    <xf numFmtId="0" fontId="31" fillId="0" borderId="0" xfId="0" applyFont="1" applyAlignment="1">
      <alignment vertical="center" shrinkToFit="1"/>
    </xf>
    <xf numFmtId="0" fontId="7" fillId="0" borderId="0" xfId="0" applyFont="1" applyAlignment="1">
      <alignment horizontal="left" vertical="center" indent="1"/>
    </xf>
    <xf numFmtId="0" fontId="7" fillId="0" borderId="0" xfId="0" applyFont="1" applyAlignment="1">
      <alignment vertical="center" wrapText="1"/>
    </xf>
    <xf numFmtId="177" fontId="7" fillId="0" borderId="0" xfId="0" applyNumberFormat="1" applyFont="1">
      <alignment vertical="center"/>
    </xf>
    <xf numFmtId="0" fontId="7" fillId="0" borderId="0" xfId="0" applyFont="1" applyAlignment="1">
      <alignment horizontal="center" vertical="center" wrapText="1"/>
    </xf>
    <xf numFmtId="177" fontId="5" fillId="0" borderId="0" xfId="0" applyNumberFormat="1" applyFont="1" applyAlignment="1">
      <alignment horizontal="right" vertical="center" wrapText="1"/>
    </xf>
    <xf numFmtId="0" fontId="7" fillId="0" borderId="0" xfId="0" applyFont="1" applyAlignment="1">
      <alignment horizontal="left" vertical="center" indent="3"/>
    </xf>
    <xf numFmtId="3" fontId="7" fillId="2" borderId="15" xfId="0" applyNumberFormat="1" applyFont="1" applyFill="1" applyBorder="1" applyAlignment="1" applyProtection="1">
      <alignment horizontal="center" vertical="center"/>
      <protection locked="0"/>
    </xf>
    <xf numFmtId="0" fontId="7" fillId="2" borderId="15" xfId="0" applyFont="1" applyFill="1" applyBorder="1" applyAlignment="1" applyProtection="1">
      <alignment horizontal="center" vertical="center"/>
      <protection locked="0"/>
    </xf>
    <xf numFmtId="3" fontId="16" fillId="2" borderId="15" xfId="0" applyNumberFormat="1" applyFont="1" applyFill="1" applyBorder="1" applyAlignment="1">
      <alignment horizontal="center" vertical="center"/>
    </xf>
    <xf numFmtId="0" fontId="15" fillId="0" borderId="13" xfId="0" applyFont="1" applyBorder="1" applyAlignment="1">
      <alignment horizontal="left" vertical="center"/>
    </xf>
    <xf numFmtId="0" fontId="16" fillId="0" borderId="0" xfId="0" applyFont="1" applyAlignment="1">
      <alignment horizontal="left" vertical="center"/>
    </xf>
    <xf numFmtId="0" fontId="16" fillId="0" borderId="13" xfId="0" applyFont="1" applyBorder="1" applyAlignment="1">
      <alignment horizontal="left" vertical="center"/>
    </xf>
    <xf numFmtId="0" fontId="0" fillId="0" borderId="1" xfId="0" quotePrefix="1" applyBorder="1" applyAlignment="1">
      <alignment horizontal="center" vertical="center" wrapText="1"/>
    </xf>
    <xf numFmtId="0" fontId="0" fillId="0" borderId="1" xfId="0" applyBorder="1" applyAlignment="1">
      <alignment horizontal="center" vertical="center" wrapText="1"/>
    </xf>
    <xf numFmtId="0" fontId="0" fillId="2" borderId="1" xfId="0" applyFill="1" applyBorder="1" applyAlignment="1" applyProtection="1">
      <alignment horizontal="left" vertical="top"/>
      <protection locked="0"/>
    </xf>
    <xf numFmtId="0" fontId="0" fillId="2" borderId="1" xfId="0" applyFill="1" applyBorder="1" applyAlignment="1" applyProtection="1">
      <alignment horizontal="left" vertical="center" wrapText="1"/>
      <protection locked="0"/>
    </xf>
    <xf numFmtId="0" fontId="0" fillId="3" borderId="10" xfId="0" applyFill="1" applyBorder="1" applyAlignment="1">
      <alignment horizontal="left" vertical="center" wrapText="1"/>
    </xf>
    <xf numFmtId="0" fontId="0" fillId="3" borderId="14" xfId="0" applyFill="1" applyBorder="1" applyAlignment="1">
      <alignment horizontal="left" vertical="center"/>
    </xf>
    <xf numFmtId="0" fontId="0" fillId="3" borderId="12" xfId="0" applyFill="1" applyBorder="1" applyAlignment="1">
      <alignment horizontal="left" vertical="center"/>
    </xf>
    <xf numFmtId="0" fontId="13" fillId="3" borderId="10" xfId="0" applyFont="1" applyFill="1" applyBorder="1" applyAlignment="1">
      <alignment horizontal="left" vertical="center" wrapText="1"/>
    </xf>
    <xf numFmtId="0" fontId="13" fillId="3" borderId="14" xfId="0" applyFont="1" applyFill="1" applyBorder="1" applyAlignment="1">
      <alignment horizontal="left" vertical="center" wrapText="1"/>
    </xf>
    <xf numFmtId="0" fontId="13" fillId="3" borderId="12" xfId="0" applyFont="1" applyFill="1" applyBorder="1" applyAlignment="1">
      <alignment horizontal="left" vertical="center" wrapText="1"/>
    </xf>
    <xf numFmtId="0" fontId="0" fillId="0" borderId="2" xfId="0" applyBorder="1" applyAlignment="1">
      <alignment horizontal="center" vertical="center"/>
    </xf>
    <xf numFmtId="0" fontId="0" fillId="0" borderId="3" xfId="0" applyBorder="1" applyAlignment="1">
      <alignment horizontal="center" vertical="center"/>
    </xf>
    <xf numFmtId="0" fontId="0" fillId="3" borderId="10" xfId="0" applyFill="1" applyBorder="1" applyAlignment="1">
      <alignment horizontal="left" vertical="center"/>
    </xf>
    <xf numFmtId="0" fontId="0" fillId="2" borderId="1" xfId="0" applyFill="1" applyBorder="1" applyAlignment="1" applyProtection="1">
      <alignment horizontal="left" vertical="center"/>
      <protection locked="0"/>
    </xf>
    <xf numFmtId="0" fontId="0" fillId="2" borderId="1" xfId="0" applyFill="1" applyBorder="1" applyAlignment="1">
      <alignment horizontal="center" vertical="top"/>
    </xf>
    <xf numFmtId="0" fontId="15" fillId="2" borderId="1" xfId="0" applyFont="1" applyFill="1" applyBorder="1" applyAlignment="1">
      <alignment horizontal="left" vertical="center" wrapText="1"/>
    </xf>
    <xf numFmtId="0" fontId="0" fillId="2" borderId="1" xfId="0" applyFill="1" applyBorder="1" applyAlignment="1">
      <alignment horizontal="left" vertical="center" wrapText="1"/>
    </xf>
    <xf numFmtId="0" fontId="0" fillId="2" borderId="1" xfId="0" applyFill="1" applyBorder="1" applyAlignment="1">
      <alignment horizontal="center" vertical="top" wrapText="1"/>
    </xf>
    <xf numFmtId="0" fontId="15" fillId="2" borderId="1" xfId="0" applyFont="1" applyFill="1" applyBorder="1" applyAlignment="1">
      <alignment horizontal="left" vertical="top" wrapText="1"/>
    </xf>
    <xf numFmtId="0" fontId="16" fillId="2" borderId="1" xfId="0" applyFont="1" applyFill="1" applyBorder="1" applyAlignment="1">
      <alignment horizontal="left" vertical="top"/>
    </xf>
    <xf numFmtId="0" fontId="0" fillId="2" borderId="1" xfId="0" applyFill="1" applyBorder="1" applyAlignment="1">
      <alignment horizontal="left" vertical="top" wrapText="1"/>
    </xf>
    <xf numFmtId="0" fontId="0" fillId="2" borderId="1" xfId="0" applyFill="1" applyBorder="1" applyAlignment="1">
      <alignment horizontal="left" vertical="top"/>
    </xf>
    <xf numFmtId="0" fontId="15" fillId="2" borderId="1" xfId="0" applyFont="1" applyFill="1" applyBorder="1" applyAlignment="1">
      <alignment horizontal="left" vertical="center"/>
    </xf>
    <xf numFmtId="0" fontId="16" fillId="2" borderId="1" xfId="0" applyFont="1" applyFill="1" applyBorder="1" applyAlignment="1">
      <alignment horizontal="left" vertical="center"/>
    </xf>
    <xf numFmtId="0" fontId="0" fillId="2" borderId="1" xfId="0" applyFill="1" applyBorder="1" applyAlignment="1">
      <alignment horizontal="left" vertical="center"/>
    </xf>
    <xf numFmtId="0" fontId="19" fillId="0" borderId="0" xfId="0" applyFont="1" applyAlignment="1">
      <alignment horizontal="center" vertical="center"/>
    </xf>
    <xf numFmtId="0" fontId="20" fillId="0" borderId="2" xfId="0" applyFont="1" applyBorder="1" applyAlignment="1">
      <alignment horizontal="center" vertical="center"/>
    </xf>
    <xf numFmtId="0" fontId="20" fillId="0" borderId="3" xfId="0" applyFont="1" applyBorder="1" applyAlignment="1">
      <alignment horizontal="center" vertical="center"/>
    </xf>
    <xf numFmtId="0" fontId="20" fillId="0" borderId="9" xfId="0" applyFont="1" applyBorder="1" applyAlignment="1">
      <alignment horizontal="center" vertical="center" wrapText="1"/>
    </xf>
    <xf numFmtId="0" fontId="20" fillId="0" borderId="11" xfId="0" applyFont="1" applyBorder="1" applyAlignment="1">
      <alignment horizontal="center" vertical="center" wrapText="1"/>
    </xf>
    <xf numFmtId="0" fontId="20" fillId="0" borderId="9" xfId="0" applyFont="1" applyBorder="1" applyAlignment="1">
      <alignment horizontal="center" vertical="center"/>
    </xf>
    <xf numFmtId="0" fontId="20" fillId="0" borderId="11" xfId="0" applyFont="1" applyBorder="1" applyAlignment="1">
      <alignment horizontal="center" vertical="center"/>
    </xf>
    <xf numFmtId="0" fontId="7" fillId="3" borderId="2" xfId="0" applyFont="1" applyFill="1" applyBorder="1" applyAlignment="1">
      <alignment horizontal="center" vertical="center" wrapText="1"/>
    </xf>
    <xf numFmtId="0" fontId="7" fillId="3" borderId="4" xfId="0" applyFont="1" applyFill="1" applyBorder="1" applyAlignment="1">
      <alignment horizontal="center" vertical="center" wrapText="1"/>
    </xf>
    <xf numFmtId="0" fontId="7" fillId="3" borderId="3" xfId="0" applyFont="1" applyFill="1" applyBorder="1" applyAlignment="1">
      <alignment horizontal="center" vertical="center" wrapText="1"/>
    </xf>
    <xf numFmtId="177" fontId="5" fillId="5" borderId="2" xfId="0" applyNumberFormat="1" applyFont="1" applyFill="1" applyBorder="1" applyAlignment="1">
      <alignment horizontal="right" vertical="center" wrapText="1"/>
    </xf>
    <xf numFmtId="177" fontId="5" fillId="5" borderId="4" xfId="0" applyNumberFormat="1" applyFont="1" applyFill="1" applyBorder="1" applyAlignment="1">
      <alignment horizontal="right" vertical="center" wrapText="1"/>
    </xf>
    <xf numFmtId="177" fontId="5" fillId="5" borderId="3" xfId="0" applyNumberFormat="1" applyFont="1" applyFill="1" applyBorder="1" applyAlignment="1">
      <alignment horizontal="right" vertical="center" wrapText="1"/>
    </xf>
    <xf numFmtId="177" fontId="7" fillId="5" borderId="2" xfId="0" applyNumberFormat="1" applyFont="1" applyFill="1" applyBorder="1" applyAlignment="1">
      <alignment horizontal="right" vertical="center" shrinkToFit="1"/>
    </xf>
    <xf numFmtId="177" fontId="7" fillId="5" borderId="3" xfId="0" applyNumberFormat="1" applyFont="1" applyFill="1" applyBorder="1" applyAlignment="1">
      <alignment horizontal="right" vertical="center" shrinkToFit="1"/>
    </xf>
    <xf numFmtId="0" fontId="7" fillId="3" borderId="19" xfId="0" applyFont="1" applyFill="1" applyBorder="1" applyAlignment="1">
      <alignment horizontal="center" vertical="center" wrapText="1"/>
    </xf>
    <xf numFmtId="0" fontId="7" fillId="3" borderId="24" xfId="0" applyFont="1" applyFill="1" applyBorder="1" applyAlignment="1">
      <alignment horizontal="center" vertical="center" wrapText="1"/>
    </xf>
    <xf numFmtId="0" fontId="7" fillId="3" borderId="20" xfId="0" applyFont="1" applyFill="1" applyBorder="1" applyAlignment="1">
      <alignment horizontal="center" vertical="center" wrapText="1"/>
    </xf>
    <xf numFmtId="177" fontId="7" fillId="5" borderId="5" xfId="0" applyNumberFormat="1" applyFont="1" applyFill="1" applyBorder="1" applyAlignment="1">
      <alignment horizontal="right" vertical="center" shrinkToFit="1"/>
    </xf>
    <xf numFmtId="177" fontId="7" fillId="5" borderId="7" xfId="0" applyNumberFormat="1" applyFont="1" applyFill="1" applyBorder="1" applyAlignment="1">
      <alignment horizontal="right" vertical="center" shrinkToFit="1"/>
    </xf>
    <xf numFmtId="0" fontId="7" fillId="3" borderId="2" xfId="0" applyFont="1" applyFill="1" applyBorder="1" applyAlignment="1">
      <alignment horizontal="left" vertical="center" wrapText="1"/>
    </xf>
    <xf numFmtId="0" fontId="7" fillId="3" borderId="4" xfId="0" applyFont="1" applyFill="1" applyBorder="1" applyAlignment="1">
      <alignment horizontal="left" vertical="center" wrapText="1"/>
    </xf>
    <xf numFmtId="0" fontId="7" fillId="3" borderId="3" xfId="0" applyFont="1" applyFill="1" applyBorder="1" applyAlignment="1">
      <alignment horizontal="left" vertical="center" wrapText="1"/>
    </xf>
    <xf numFmtId="0" fontId="7" fillId="3" borderId="4" xfId="0" applyFont="1" applyFill="1" applyBorder="1">
      <alignment vertical="center"/>
    </xf>
    <xf numFmtId="0" fontId="7" fillId="3" borderId="3" xfId="0" applyFont="1" applyFill="1" applyBorder="1">
      <alignment vertical="center"/>
    </xf>
    <xf numFmtId="177" fontId="7" fillId="5" borderId="4" xfId="0" applyNumberFormat="1" applyFont="1" applyFill="1" applyBorder="1" applyAlignment="1">
      <alignment horizontal="right" vertical="center" shrinkToFit="1"/>
    </xf>
    <xf numFmtId="177" fontId="7" fillId="5" borderId="22" xfId="0" applyNumberFormat="1" applyFont="1" applyFill="1" applyBorder="1" applyAlignment="1">
      <alignment horizontal="right" vertical="center" shrinkToFit="1"/>
    </xf>
    <xf numFmtId="177" fontId="7" fillId="5" borderId="23" xfId="0" applyNumberFormat="1" applyFont="1" applyFill="1" applyBorder="1" applyAlignment="1">
      <alignment horizontal="right" vertical="center" shrinkToFit="1"/>
    </xf>
    <xf numFmtId="0" fontId="31" fillId="0" borderId="0" xfId="0" applyFont="1" applyAlignment="1">
      <alignment horizontal="center" vertical="center" shrinkToFit="1"/>
    </xf>
    <xf numFmtId="12" fontId="32" fillId="0" borderId="0" xfId="0" applyNumberFormat="1" applyFont="1" applyAlignment="1">
      <alignment horizontal="center" vertical="center" shrinkToFit="1"/>
    </xf>
    <xf numFmtId="0" fontId="31" fillId="0" borderId="0" xfId="0" applyFont="1" applyAlignment="1">
      <alignment vertical="center" shrinkToFit="1"/>
    </xf>
    <xf numFmtId="0" fontId="7" fillId="3" borderId="25" xfId="0" applyFont="1" applyFill="1" applyBorder="1" applyAlignment="1">
      <alignment horizontal="center" vertical="center"/>
    </xf>
    <xf numFmtId="0" fontId="7" fillId="3" borderId="26" xfId="0" applyFont="1" applyFill="1" applyBorder="1" applyAlignment="1">
      <alignment horizontal="center" vertical="center"/>
    </xf>
    <xf numFmtId="0" fontId="7" fillId="3" borderId="27" xfId="0" applyFont="1" applyFill="1" applyBorder="1" applyAlignment="1">
      <alignment horizontal="center" vertical="center"/>
    </xf>
    <xf numFmtId="0" fontId="7" fillId="3" borderId="28" xfId="0" applyFont="1" applyFill="1" applyBorder="1" applyAlignment="1">
      <alignment horizontal="center" vertical="center"/>
    </xf>
    <xf numFmtId="0" fontId="7" fillId="3" borderId="29" xfId="0" applyFont="1" applyFill="1" applyBorder="1" applyAlignment="1">
      <alignment horizontal="center" vertical="center"/>
    </xf>
    <xf numFmtId="0" fontId="7" fillId="3" borderId="30" xfId="0" applyFont="1" applyFill="1" applyBorder="1" applyAlignment="1">
      <alignment horizontal="center" vertical="center"/>
    </xf>
    <xf numFmtId="0" fontId="7" fillId="3" borderId="10" xfId="0" applyFont="1" applyFill="1" applyBorder="1" applyAlignment="1">
      <alignment horizontal="center" vertical="center"/>
    </xf>
    <xf numFmtId="0" fontId="7" fillId="3" borderId="12" xfId="0" applyFont="1" applyFill="1" applyBorder="1" applyAlignment="1">
      <alignment horizontal="center" vertical="center"/>
    </xf>
    <xf numFmtId="0" fontId="7" fillId="3" borderId="31" xfId="0" applyFont="1" applyFill="1" applyBorder="1" applyAlignment="1">
      <alignment horizontal="center" vertical="center"/>
    </xf>
    <xf numFmtId="0" fontId="7" fillId="3" borderId="32" xfId="0" applyFont="1" applyFill="1" applyBorder="1" applyAlignment="1">
      <alignment horizontal="center" vertical="center"/>
    </xf>
    <xf numFmtId="0" fontId="7" fillId="0" borderId="10"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31" xfId="0" applyFont="1" applyBorder="1" applyAlignment="1">
      <alignment horizontal="center" vertical="center" wrapText="1"/>
    </xf>
    <xf numFmtId="0" fontId="7" fillId="0" borderId="32" xfId="0" applyFont="1" applyBorder="1" applyAlignment="1">
      <alignment horizontal="center" vertical="center" wrapText="1"/>
    </xf>
    <xf numFmtId="12" fontId="5" fillId="0" borderId="31" xfId="0" applyNumberFormat="1" applyFont="1" applyBorder="1" applyAlignment="1">
      <alignment horizontal="center" vertical="center" wrapText="1"/>
    </xf>
    <xf numFmtId="12" fontId="5" fillId="0" borderId="32" xfId="0" applyNumberFormat="1" applyFont="1" applyBorder="1" applyAlignment="1">
      <alignment horizontal="center" vertical="center" wrapText="1"/>
    </xf>
    <xf numFmtId="0" fontId="9" fillId="3" borderId="18" xfId="0" applyFont="1" applyFill="1" applyBorder="1" applyAlignment="1">
      <alignment horizontal="center" vertical="center" wrapText="1"/>
    </xf>
    <xf numFmtId="0" fontId="9" fillId="3" borderId="16" xfId="0" applyFont="1" applyFill="1" applyBorder="1" applyAlignment="1">
      <alignment horizontal="center" vertical="center" wrapText="1"/>
    </xf>
    <xf numFmtId="0" fontId="9" fillId="3" borderId="21" xfId="0" applyFont="1" applyFill="1" applyBorder="1" applyAlignment="1">
      <alignment horizontal="center" vertical="center" wrapText="1"/>
    </xf>
    <xf numFmtId="0" fontId="7" fillId="3" borderId="24" xfId="0" applyFont="1" applyFill="1" applyBorder="1">
      <alignment vertical="center"/>
    </xf>
    <xf numFmtId="0" fontId="7" fillId="3" borderId="20" xfId="0" applyFont="1" applyFill="1" applyBorder="1">
      <alignment vertical="center"/>
    </xf>
    <xf numFmtId="177" fontId="7" fillId="5" borderId="19" xfId="0" applyNumberFormat="1" applyFont="1" applyFill="1" applyBorder="1" applyAlignment="1">
      <alignment horizontal="right" vertical="center" shrinkToFit="1"/>
    </xf>
    <xf numFmtId="177" fontId="7" fillId="5" borderId="24" xfId="0" applyNumberFormat="1" applyFont="1" applyFill="1" applyBorder="1" applyAlignment="1">
      <alignment horizontal="right" vertical="center" shrinkToFit="1"/>
    </xf>
    <xf numFmtId="177" fontId="7" fillId="5" borderId="20" xfId="0" applyNumberFormat="1" applyFont="1" applyFill="1" applyBorder="1" applyAlignment="1">
      <alignment horizontal="right" vertical="center" shrinkToFit="1"/>
    </xf>
  </cellXfs>
  <cellStyles count="9">
    <cellStyle name="桁区切り" xfId="3" builtinId="6"/>
    <cellStyle name="桁区切り 2" xfId="6" xr:uid="{204B3586-4B71-4FF5-81B8-3E84528C6D9C}"/>
    <cellStyle name="標準" xfId="0" builtinId="0"/>
    <cellStyle name="標準 2" xfId="1" xr:uid="{00000000-0005-0000-0000-000002000000}"/>
    <cellStyle name="標準 2 2" xfId="4" xr:uid="{89FC5A09-D288-4337-89CC-566261F5F053}"/>
    <cellStyle name="標準 2 2 2" xfId="8" xr:uid="{0BB54E02-5396-4DAA-8F66-A46A7930DCC4}"/>
    <cellStyle name="標準 2 3" xfId="7" xr:uid="{2B28D90E-1B0F-491E-9E57-E9132A2D6BF5}"/>
    <cellStyle name="標準 3" xfId="2" xr:uid="{00000000-0005-0000-0000-000003000000}"/>
    <cellStyle name="標準 4" xfId="5" xr:uid="{B313D05E-93D4-47F0-807B-076370E10CA0}"/>
  </cellStyles>
  <dxfs count="4">
    <dxf>
      <fill>
        <patternFill patternType="lightTrellis">
          <fgColor theme="1" tint="0.499984740745262"/>
          <bgColor theme="0"/>
        </patternFill>
      </fill>
    </dxf>
    <dxf>
      <font>
        <b/>
        <i val="0"/>
        <color theme="0"/>
      </font>
      <fill>
        <patternFill>
          <bgColor rgb="FFFF0000"/>
        </patternFill>
      </fill>
    </dxf>
    <dxf>
      <fill>
        <patternFill patternType="lightTrellis">
          <fgColor theme="1" tint="0.499984740745262"/>
          <bgColor theme="0"/>
        </patternFill>
      </fill>
    </dxf>
    <dxf>
      <font>
        <b/>
        <i val="0"/>
        <color theme="0"/>
      </font>
      <fill>
        <patternFill>
          <bgColor rgb="FFFF0000"/>
        </patternFill>
      </fill>
    </dxf>
  </dxfs>
  <tableStyles count="0" defaultTableStyle="TableStyleMedium2" defaultPivotStyle="PivotStyleLight16"/>
  <colors>
    <mruColors>
      <color rgb="FF0000FF"/>
      <color rgb="FF99CCFF"/>
      <color rgb="FFFF3399"/>
      <color rgb="FF00FF00"/>
      <color rgb="FFCCFFFF"/>
      <color rgb="FF32AF32"/>
      <color rgb="FFCCCCFF"/>
      <color rgb="FFFF9999"/>
      <color rgb="FF33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14</xdr:col>
      <xdr:colOff>1</xdr:colOff>
      <xdr:row>0</xdr:row>
      <xdr:rowOff>69455</xdr:rowOff>
    </xdr:from>
    <xdr:to>
      <xdr:col>18</xdr:col>
      <xdr:colOff>178947</xdr:colOff>
      <xdr:row>1</xdr:row>
      <xdr:rowOff>133350</xdr:rowOff>
    </xdr:to>
    <xdr:sp macro="" textlink="">
      <xdr:nvSpPr>
        <xdr:cNvPr id="2" name="正方形/長方形 1">
          <a:extLst>
            <a:ext uri="{FF2B5EF4-FFF2-40B4-BE49-F238E27FC236}">
              <a16:creationId xmlns:a16="http://schemas.microsoft.com/office/drawing/2014/main" id="{9A36F6C9-991B-499B-899B-F84EF26DF28C}"/>
            </a:ext>
          </a:extLst>
        </xdr:cNvPr>
        <xdr:cNvSpPr/>
      </xdr:nvSpPr>
      <xdr:spPr>
        <a:xfrm>
          <a:off x="4756151" y="69455"/>
          <a:ext cx="1321946" cy="457595"/>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latin typeface="BIZ UDPゴシック" panose="020B0400000000000000" pitchFamily="50" charset="-128"/>
              <a:ea typeface="BIZ UDPゴシック" panose="020B0400000000000000" pitchFamily="50" charset="-128"/>
            </a:rPr>
            <a:t>第</a:t>
          </a:r>
          <a:r>
            <a:rPr kumimoji="1" lang="en-US" altLang="ja-JP" sz="1100">
              <a:solidFill>
                <a:schemeClr val="tx1"/>
              </a:solidFill>
              <a:latin typeface="BIZ UDPゴシック" panose="020B0400000000000000" pitchFamily="50" charset="-128"/>
              <a:ea typeface="BIZ UDPゴシック" panose="020B0400000000000000" pitchFamily="50" charset="-128"/>
            </a:rPr>
            <a:t>1</a:t>
          </a:r>
          <a:r>
            <a:rPr kumimoji="1" lang="ja-JP" altLang="en-US" sz="1100">
              <a:solidFill>
                <a:schemeClr val="tx1"/>
              </a:solidFill>
              <a:latin typeface="BIZ UDPゴシック" panose="020B0400000000000000" pitchFamily="50" charset="-128"/>
              <a:ea typeface="BIZ UDPゴシック" panose="020B0400000000000000" pitchFamily="50" charset="-128"/>
            </a:rPr>
            <a:t>号様式</a:t>
          </a:r>
          <a:endParaRPr kumimoji="1" lang="en-US" altLang="ja-JP" sz="1100">
            <a:solidFill>
              <a:schemeClr val="tx1"/>
            </a:solidFill>
            <a:latin typeface="BIZ UDPゴシック" panose="020B0400000000000000" pitchFamily="50" charset="-128"/>
            <a:ea typeface="BIZ UDPゴシック" panose="020B0400000000000000" pitchFamily="50" charset="-128"/>
          </a:endParaRPr>
        </a:p>
        <a:p>
          <a:pPr algn="ctr"/>
          <a:r>
            <a:rPr kumimoji="1" lang="ja-JP" altLang="en-US" sz="1100">
              <a:solidFill>
                <a:schemeClr val="tx1"/>
              </a:solidFill>
              <a:latin typeface="BIZ UDPゴシック" panose="020B0400000000000000" pitchFamily="50" charset="-128"/>
              <a:ea typeface="BIZ UDPゴシック" panose="020B0400000000000000" pitchFamily="50" charset="-128"/>
            </a:rPr>
            <a:t>別紙１ー１</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13</xdr:col>
      <xdr:colOff>107950</xdr:colOff>
      <xdr:row>0</xdr:row>
      <xdr:rowOff>139700</xdr:rowOff>
    </xdr:from>
    <xdr:to>
      <xdr:col>18</xdr:col>
      <xdr:colOff>1146</xdr:colOff>
      <xdr:row>1</xdr:row>
      <xdr:rowOff>19445</xdr:rowOff>
    </xdr:to>
    <xdr:sp macro="" textlink="">
      <xdr:nvSpPr>
        <xdr:cNvPr id="4" name="正方形/長方形 3">
          <a:extLst>
            <a:ext uri="{FF2B5EF4-FFF2-40B4-BE49-F238E27FC236}">
              <a16:creationId xmlns:a16="http://schemas.microsoft.com/office/drawing/2014/main" id="{E7376F7B-C4AB-42B2-B140-2B7E4F6FEA13}"/>
            </a:ext>
          </a:extLst>
        </xdr:cNvPr>
        <xdr:cNvSpPr/>
      </xdr:nvSpPr>
      <xdr:spPr>
        <a:xfrm>
          <a:off x="4597400" y="139700"/>
          <a:ext cx="1321946" cy="273445"/>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latin typeface="BIZ UDPゴシック" panose="020B0400000000000000" pitchFamily="50" charset="-128"/>
              <a:ea typeface="BIZ UDPゴシック" panose="020B0400000000000000" pitchFamily="50" charset="-128"/>
            </a:rPr>
            <a:t>別紙１ー１</a:t>
          </a:r>
        </a:p>
      </xdr:txBody>
    </xdr:sp>
    <xdr:clientData/>
  </xdr:twoCellAnchor>
  <xdr:twoCellAnchor>
    <xdr:from>
      <xdr:col>4</xdr:col>
      <xdr:colOff>177800</xdr:colOff>
      <xdr:row>0</xdr:row>
      <xdr:rowOff>101600</xdr:rowOff>
    </xdr:from>
    <xdr:to>
      <xdr:col>8</xdr:col>
      <xdr:colOff>114300</xdr:colOff>
      <xdr:row>1</xdr:row>
      <xdr:rowOff>57150</xdr:rowOff>
    </xdr:to>
    <xdr:sp macro="" textlink="">
      <xdr:nvSpPr>
        <xdr:cNvPr id="2" name="正方形/長方形 1">
          <a:extLst>
            <a:ext uri="{FF2B5EF4-FFF2-40B4-BE49-F238E27FC236}">
              <a16:creationId xmlns:a16="http://schemas.microsoft.com/office/drawing/2014/main" id="{0125AE6E-191C-4AC3-A539-4A96DC413E06}"/>
            </a:ext>
          </a:extLst>
        </xdr:cNvPr>
        <xdr:cNvSpPr/>
      </xdr:nvSpPr>
      <xdr:spPr>
        <a:xfrm>
          <a:off x="2095500" y="101600"/>
          <a:ext cx="1079500" cy="349250"/>
        </a:xfrm>
        <a:prstGeom prst="rect">
          <a:avLst/>
        </a:prstGeom>
        <a:solidFill>
          <a:srgbClr val="0000FF"/>
        </a:solidFill>
        <a:ln>
          <a:solidFill>
            <a:srgbClr val="0000FF"/>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kern="1200"/>
            <a:t>記載例</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965200</xdr:colOff>
      <xdr:row>0</xdr:row>
      <xdr:rowOff>62705</xdr:rowOff>
    </xdr:from>
    <xdr:to>
      <xdr:col>8</xdr:col>
      <xdr:colOff>888206</xdr:colOff>
      <xdr:row>1</xdr:row>
      <xdr:rowOff>0</xdr:rowOff>
    </xdr:to>
    <xdr:sp macro="" textlink="">
      <xdr:nvSpPr>
        <xdr:cNvPr id="3" name="テキスト ボックス 2">
          <a:extLst>
            <a:ext uri="{FF2B5EF4-FFF2-40B4-BE49-F238E27FC236}">
              <a16:creationId xmlns:a16="http://schemas.microsoft.com/office/drawing/2014/main" id="{59AE744A-4565-455E-B771-9077432FC2FB}"/>
            </a:ext>
          </a:extLst>
        </xdr:cNvPr>
        <xdr:cNvSpPr txBox="1"/>
      </xdr:nvSpPr>
      <xdr:spPr>
        <a:xfrm>
          <a:off x="12223750" y="62705"/>
          <a:ext cx="958056" cy="19764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kumimoji="1" lang="ja-JP" altLang="en-US" sz="1000" baseline="0">
              <a:latin typeface="ＭＳ ゴシック" panose="020B0609070205080204" pitchFamily="49" charset="-128"/>
              <a:ea typeface="ＭＳ ゴシック" panose="020B0609070205080204" pitchFamily="49" charset="-128"/>
            </a:rPr>
            <a:t>第</a:t>
          </a:r>
          <a:r>
            <a:rPr kumimoji="1" lang="en-US" altLang="ja-JP" sz="1000" baseline="0">
              <a:latin typeface="ＭＳ ゴシック" panose="020B0609070205080204" pitchFamily="49" charset="-128"/>
              <a:ea typeface="ＭＳ ゴシック" panose="020B0609070205080204" pitchFamily="49" charset="-128"/>
            </a:rPr>
            <a:t>1</a:t>
          </a:r>
          <a:r>
            <a:rPr kumimoji="1" lang="ja-JP" altLang="en-US" sz="1000" baseline="0">
              <a:latin typeface="ＭＳ ゴシック" panose="020B0609070205080204" pitchFamily="49" charset="-128"/>
              <a:ea typeface="ＭＳ ゴシック" panose="020B0609070205080204" pitchFamily="49" charset="-128"/>
            </a:rPr>
            <a:t>号様式</a:t>
          </a:r>
          <a:endParaRPr kumimoji="1" lang="en-US" altLang="ja-JP" sz="1000" baseline="0">
            <a:latin typeface="ＭＳ ゴシック" panose="020B0609070205080204" pitchFamily="49" charset="-128"/>
            <a:ea typeface="ＭＳ ゴシック" panose="020B0609070205080204" pitchFamily="49" charset="-128"/>
          </a:endParaRPr>
        </a:p>
        <a:p>
          <a:pPr algn="ctr"/>
          <a:r>
            <a:rPr kumimoji="1" lang="ja-JP" altLang="en-US" sz="1000" baseline="0">
              <a:latin typeface="ＭＳ ゴシック" panose="020B0609070205080204" pitchFamily="49" charset="-128"/>
              <a:ea typeface="ＭＳ ゴシック" panose="020B0609070205080204" pitchFamily="49" charset="-128"/>
            </a:rPr>
            <a:t>別紙１－２</a:t>
          </a:r>
          <a:endParaRPr kumimoji="1" lang="en-US" altLang="ja-JP" sz="1000" baseline="0">
            <a:latin typeface="ＭＳ ゴシック" panose="020B0609070205080204" pitchFamily="49" charset="-128"/>
            <a:ea typeface="ＭＳ ゴシック" panose="020B0609070205080204" pitchFamily="49"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7</xdr:col>
      <xdr:colOff>965200</xdr:colOff>
      <xdr:row>0</xdr:row>
      <xdr:rowOff>62705</xdr:rowOff>
    </xdr:from>
    <xdr:to>
      <xdr:col>8</xdr:col>
      <xdr:colOff>888206</xdr:colOff>
      <xdr:row>1</xdr:row>
      <xdr:rowOff>0</xdr:rowOff>
    </xdr:to>
    <xdr:sp macro="" textlink="">
      <xdr:nvSpPr>
        <xdr:cNvPr id="2" name="テキスト ボックス 1">
          <a:extLst>
            <a:ext uri="{FF2B5EF4-FFF2-40B4-BE49-F238E27FC236}">
              <a16:creationId xmlns:a16="http://schemas.microsoft.com/office/drawing/2014/main" id="{8595FBD0-FC96-4C54-8971-22F571E45E20}"/>
            </a:ext>
          </a:extLst>
        </xdr:cNvPr>
        <xdr:cNvSpPr txBox="1"/>
      </xdr:nvSpPr>
      <xdr:spPr>
        <a:xfrm>
          <a:off x="12223750" y="62705"/>
          <a:ext cx="958056" cy="46434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kumimoji="1" lang="ja-JP" altLang="en-US" sz="1000" baseline="0">
              <a:latin typeface="ＭＳ ゴシック" panose="020B0609070205080204" pitchFamily="49" charset="-128"/>
              <a:ea typeface="ＭＳ ゴシック" panose="020B0609070205080204" pitchFamily="49" charset="-128"/>
            </a:rPr>
            <a:t>第</a:t>
          </a:r>
          <a:r>
            <a:rPr kumimoji="1" lang="en-US" altLang="ja-JP" sz="1000" baseline="0">
              <a:latin typeface="ＭＳ ゴシック" panose="020B0609070205080204" pitchFamily="49" charset="-128"/>
              <a:ea typeface="ＭＳ ゴシック" panose="020B0609070205080204" pitchFamily="49" charset="-128"/>
            </a:rPr>
            <a:t>1</a:t>
          </a:r>
          <a:r>
            <a:rPr kumimoji="1" lang="ja-JP" altLang="en-US" sz="1000" baseline="0">
              <a:latin typeface="ＭＳ ゴシック" panose="020B0609070205080204" pitchFamily="49" charset="-128"/>
              <a:ea typeface="ＭＳ ゴシック" panose="020B0609070205080204" pitchFamily="49" charset="-128"/>
            </a:rPr>
            <a:t>号様式</a:t>
          </a:r>
          <a:endParaRPr kumimoji="1" lang="en-US" altLang="ja-JP" sz="1000" baseline="0">
            <a:latin typeface="ＭＳ ゴシック" panose="020B0609070205080204" pitchFamily="49" charset="-128"/>
            <a:ea typeface="ＭＳ ゴシック" panose="020B0609070205080204" pitchFamily="49" charset="-128"/>
          </a:endParaRPr>
        </a:p>
        <a:p>
          <a:pPr algn="ctr"/>
          <a:r>
            <a:rPr kumimoji="1" lang="ja-JP" altLang="en-US" sz="1000" baseline="0">
              <a:latin typeface="ＭＳ ゴシック" panose="020B0609070205080204" pitchFamily="49" charset="-128"/>
              <a:ea typeface="ＭＳ ゴシック" panose="020B0609070205080204" pitchFamily="49" charset="-128"/>
            </a:rPr>
            <a:t>別紙１－２</a:t>
          </a:r>
          <a:endParaRPr kumimoji="1" lang="en-US" altLang="ja-JP" sz="1000" baseline="0">
            <a:latin typeface="ＭＳ ゴシック" panose="020B0609070205080204" pitchFamily="49" charset="-128"/>
            <a:ea typeface="ＭＳ ゴシック" panose="020B0609070205080204" pitchFamily="49" charset="-128"/>
          </a:endParaRPr>
        </a:p>
      </xdr:txBody>
    </xdr:sp>
    <xdr:clientData/>
  </xdr:twoCellAnchor>
  <xdr:twoCellAnchor>
    <xdr:from>
      <xdr:col>2</xdr:col>
      <xdr:colOff>463550</xdr:colOff>
      <xdr:row>0</xdr:row>
      <xdr:rowOff>133350</xdr:rowOff>
    </xdr:from>
    <xdr:to>
      <xdr:col>2</xdr:col>
      <xdr:colOff>1543050</xdr:colOff>
      <xdr:row>0</xdr:row>
      <xdr:rowOff>482600</xdr:rowOff>
    </xdr:to>
    <xdr:sp macro="" textlink="">
      <xdr:nvSpPr>
        <xdr:cNvPr id="3" name="正方形/長方形 2">
          <a:extLst>
            <a:ext uri="{FF2B5EF4-FFF2-40B4-BE49-F238E27FC236}">
              <a16:creationId xmlns:a16="http://schemas.microsoft.com/office/drawing/2014/main" id="{0C05A67C-B9C6-409D-A1F7-C4DF96A21595}"/>
            </a:ext>
          </a:extLst>
        </xdr:cNvPr>
        <xdr:cNvSpPr/>
      </xdr:nvSpPr>
      <xdr:spPr>
        <a:xfrm>
          <a:off x="1085850" y="133350"/>
          <a:ext cx="1079500" cy="349250"/>
        </a:xfrm>
        <a:prstGeom prst="rect">
          <a:avLst/>
        </a:prstGeom>
        <a:solidFill>
          <a:srgbClr val="0000FF"/>
        </a:solidFill>
        <a:ln>
          <a:solidFill>
            <a:srgbClr val="0000FF"/>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kern="1200"/>
            <a:t>記載例</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25400</xdr:colOff>
      <xdr:row>0</xdr:row>
      <xdr:rowOff>76200</xdr:rowOff>
    </xdr:from>
    <xdr:to>
      <xdr:col>9</xdr:col>
      <xdr:colOff>983456</xdr:colOff>
      <xdr:row>0</xdr:row>
      <xdr:rowOff>540545</xdr:rowOff>
    </xdr:to>
    <xdr:sp macro="" textlink="">
      <xdr:nvSpPr>
        <xdr:cNvPr id="3" name="テキスト ボックス 2">
          <a:extLst>
            <a:ext uri="{FF2B5EF4-FFF2-40B4-BE49-F238E27FC236}">
              <a16:creationId xmlns:a16="http://schemas.microsoft.com/office/drawing/2014/main" id="{78953E63-A341-4EC9-A2F3-FB8A913EFE6D}"/>
            </a:ext>
          </a:extLst>
        </xdr:cNvPr>
        <xdr:cNvSpPr txBox="1"/>
      </xdr:nvSpPr>
      <xdr:spPr>
        <a:xfrm>
          <a:off x="5492750" y="76200"/>
          <a:ext cx="958056" cy="46434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kumimoji="1" lang="ja-JP" altLang="en-US" sz="1000" baseline="0">
              <a:latin typeface="ＭＳ ゴシック" panose="020B0609070205080204" pitchFamily="49" charset="-128"/>
              <a:ea typeface="ＭＳ ゴシック" panose="020B0609070205080204" pitchFamily="49" charset="-128"/>
            </a:rPr>
            <a:t>第</a:t>
          </a:r>
          <a:r>
            <a:rPr kumimoji="1" lang="en-US" altLang="ja-JP" sz="1000" baseline="0">
              <a:latin typeface="ＭＳ ゴシック" panose="020B0609070205080204" pitchFamily="49" charset="-128"/>
              <a:ea typeface="ＭＳ ゴシック" panose="020B0609070205080204" pitchFamily="49" charset="-128"/>
            </a:rPr>
            <a:t>1</a:t>
          </a:r>
          <a:r>
            <a:rPr kumimoji="1" lang="ja-JP" altLang="en-US" sz="1000" baseline="0">
              <a:latin typeface="ＭＳ ゴシック" panose="020B0609070205080204" pitchFamily="49" charset="-128"/>
              <a:ea typeface="ＭＳ ゴシック" panose="020B0609070205080204" pitchFamily="49" charset="-128"/>
            </a:rPr>
            <a:t>号様式</a:t>
          </a:r>
          <a:endParaRPr kumimoji="1" lang="en-US" altLang="ja-JP" sz="1000" baseline="0">
            <a:latin typeface="ＭＳ ゴシック" panose="020B0609070205080204" pitchFamily="49" charset="-128"/>
            <a:ea typeface="ＭＳ ゴシック" panose="020B0609070205080204" pitchFamily="49" charset="-128"/>
          </a:endParaRPr>
        </a:p>
        <a:p>
          <a:pPr algn="ctr"/>
          <a:r>
            <a:rPr kumimoji="1" lang="ja-JP" altLang="en-US" sz="1000" baseline="0">
              <a:latin typeface="ＭＳ ゴシック" panose="020B0609070205080204" pitchFamily="49" charset="-128"/>
              <a:ea typeface="ＭＳ ゴシック" panose="020B0609070205080204" pitchFamily="49" charset="-128"/>
            </a:rPr>
            <a:t>別紙１－３</a:t>
          </a:r>
          <a:endParaRPr kumimoji="1" lang="en-US" altLang="ja-JP" sz="1000" baseline="0">
            <a:latin typeface="ＭＳ ゴシック" panose="020B0609070205080204" pitchFamily="49" charset="-128"/>
            <a:ea typeface="ＭＳ ゴシック" panose="020B0609070205080204" pitchFamily="49" charset="-128"/>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25400</xdr:colOff>
      <xdr:row>0</xdr:row>
      <xdr:rowOff>76200</xdr:rowOff>
    </xdr:from>
    <xdr:to>
      <xdr:col>9</xdr:col>
      <xdr:colOff>983456</xdr:colOff>
      <xdr:row>0</xdr:row>
      <xdr:rowOff>540545</xdr:rowOff>
    </xdr:to>
    <xdr:sp macro="" textlink="">
      <xdr:nvSpPr>
        <xdr:cNvPr id="2" name="テキスト ボックス 1">
          <a:extLst>
            <a:ext uri="{FF2B5EF4-FFF2-40B4-BE49-F238E27FC236}">
              <a16:creationId xmlns:a16="http://schemas.microsoft.com/office/drawing/2014/main" id="{E20FA42A-2781-4634-B5CD-B45CBF97154F}"/>
            </a:ext>
          </a:extLst>
        </xdr:cNvPr>
        <xdr:cNvSpPr txBox="1"/>
      </xdr:nvSpPr>
      <xdr:spPr>
        <a:xfrm>
          <a:off x="5492750" y="76200"/>
          <a:ext cx="958056" cy="46434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kumimoji="1" lang="ja-JP" altLang="en-US" sz="1000" baseline="0">
              <a:latin typeface="ＭＳ ゴシック" panose="020B0609070205080204" pitchFamily="49" charset="-128"/>
              <a:ea typeface="ＭＳ ゴシック" panose="020B0609070205080204" pitchFamily="49" charset="-128"/>
            </a:rPr>
            <a:t>第</a:t>
          </a:r>
          <a:r>
            <a:rPr kumimoji="1" lang="en-US" altLang="ja-JP" sz="1000" baseline="0">
              <a:latin typeface="ＭＳ ゴシック" panose="020B0609070205080204" pitchFamily="49" charset="-128"/>
              <a:ea typeface="ＭＳ ゴシック" panose="020B0609070205080204" pitchFamily="49" charset="-128"/>
            </a:rPr>
            <a:t>1</a:t>
          </a:r>
          <a:r>
            <a:rPr kumimoji="1" lang="ja-JP" altLang="en-US" sz="1000" baseline="0">
              <a:latin typeface="ＭＳ ゴシック" panose="020B0609070205080204" pitchFamily="49" charset="-128"/>
              <a:ea typeface="ＭＳ ゴシック" panose="020B0609070205080204" pitchFamily="49" charset="-128"/>
            </a:rPr>
            <a:t>号様式</a:t>
          </a:r>
          <a:endParaRPr kumimoji="1" lang="en-US" altLang="ja-JP" sz="1000" baseline="0">
            <a:latin typeface="ＭＳ ゴシック" panose="020B0609070205080204" pitchFamily="49" charset="-128"/>
            <a:ea typeface="ＭＳ ゴシック" panose="020B0609070205080204" pitchFamily="49" charset="-128"/>
          </a:endParaRPr>
        </a:p>
        <a:p>
          <a:pPr algn="ctr"/>
          <a:r>
            <a:rPr kumimoji="1" lang="ja-JP" altLang="en-US" sz="1000" baseline="0">
              <a:latin typeface="ＭＳ ゴシック" panose="020B0609070205080204" pitchFamily="49" charset="-128"/>
              <a:ea typeface="ＭＳ ゴシック" panose="020B0609070205080204" pitchFamily="49" charset="-128"/>
            </a:rPr>
            <a:t>別紙１－３</a:t>
          </a:r>
          <a:endParaRPr kumimoji="1" lang="en-US" altLang="ja-JP" sz="1000" baseline="0">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330200</xdr:colOff>
      <xdr:row>0</xdr:row>
      <xdr:rowOff>158750</xdr:rowOff>
    </xdr:from>
    <xdr:to>
      <xdr:col>2</xdr:col>
      <xdr:colOff>984250</xdr:colOff>
      <xdr:row>0</xdr:row>
      <xdr:rowOff>508000</xdr:rowOff>
    </xdr:to>
    <xdr:sp macro="" textlink="">
      <xdr:nvSpPr>
        <xdr:cNvPr id="3" name="正方形/長方形 2">
          <a:extLst>
            <a:ext uri="{FF2B5EF4-FFF2-40B4-BE49-F238E27FC236}">
              <a16:creationId xmlns:a16="http://schemas.microsoft.com/office/drawing/2014/main" id="{1E64462A-0982-42AA-AC57-DF7564687C2B}"/>
            </a:ext>
          </a:extLst>
        </xdr:cNvPr>
        <xdr:cNvSpPr/>
      </xdr:nvSpPr>
      <xdr:spPr>
        <a:xfrm>
          <a:off x="463550" y="158750"/>
          <a:ext cx="1079500" cy="349250"/>
        </a:xfrm>
        <a:prstGeom prst="rect">
          <a:avLst/>
        </a:prstGeom>
        <a:solidFill>
          <a:srgbClr val="0000FF"/>
        </a:solidFill>
        <a:ln>
          <a:solidFill>
            <a:srgbClr val="0000FF"/>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kern="1200"/>
            <a:t>記載例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045A2D-8555-4B85-AA31-0CB5A0D3774D}">
  <sheetPr>
    <tabColor theme="7" tint="0.79998168889431442"/>
    <pageSetUpPr fitToPage="1"/>
  </sheetPr>
  <dimension ref="A1:X63"/>
  <sheetViews>
    <sheetView showGridLines="0" tabSelected="1" view="pageBreakPreview" zoomScaleNormal="100" zoomScaleSheetLayoutView="100" workbookViewId="0">
      <selection activeCell="V13" sqref="V13"/>
    </sheetView>
  </sheetViews>
  <sheetFormatPr defaultColWidth="8.86328125" defaultRowHeight="13.8" x14ac:dyDescent="0.15"/>
  <cols>
    <col min="1" max="1" width="0.53125" customWidth="1"/>
    <col min="2" max="2" width="3" customWidth="1"/>
    <col min="3" max="3" width="10.53125" customWidth="1"/>
    <col min="4" max="18" width="2.46484375" style="56" customWidth="1"/>
    <col min="19" max="19" width="2.46484375" customWidth="1"/>
    <col min="20" max="20" width="5.33203125" customWidth="1"/>
  </cols>
  <sheetData>
    <row r="1" spans="1:20" ht="31.05" customHeight="1" x14ac:dyDescent="0.15">
      <c r="A1" s="64"/>
      <c r="B1" s="64"/>
      <c r="C1" s="64"/>
      <c r="D1" s="65"/>
      <c r="E1" s="65"/>
      <c r="F1" s="65"/>
      <c r="G1" s="65"/>
      <c r="H1" s="65"/>
      <c r="I1" s="65"/>
      <c r="J1" s="65"/>
      <c r="K1" s="65"/>
      <c r="L1" s="65"/>
      <c r="M1" s="65"/>
      <c r="N1" s="65"/>
      <c r="O1" s="65"/>
      <c r="P1" s="65"/>
      <c r="Q1" s="65"/>
      <c r="R1" s="65"/>
      <c r="S1" s="64"/>
    </row>
    <row r="2" spans="1:20" ht="19.5" customHeight="1" x14ac:dyDescent="0.15">
      <c r="A2" s="64"/>
      <c r="B2" s="66" t="s">
        <v>103</v>
      </c>
      <c r="C2" s="66"/>
      <c r="D2" s="65"/>
      <c r="E2" s="65"/>
      <c r="F2" s="65"/>
      <c r="G2" s="65"/>
      <c r="H2" s="65"/>
      <c r="I2" s="65"/>
      <c r="J2" s="65"/>
      <c r="K2" s="65"/>
      <c r="L2" s="65"/>
      <c r="M2" s="65"/>
      <c r="N2" s="65"/>
      <c r="O2" s="65"/>
      <c r="P2" s="65"/>
      <c r="Q2" s="65"/>
      <c r="R2" s="65"/>
      <c r="S2" s="64"/>
    </row>
    <row r="3" spans="1:20" ht="20.100000000000001" customHeight="1" x14ac:dyDescent="0.15">
      <c r="A3" s="64"/>
      <c r="B3" s="157" t="s">
        <v>4</v>
      </c>
      <c r="C3" s="158"/>
      <c r="D3" s="67" t="s">
        <v>0</v>
      </c>
      <c r="E3" s="6"/>
      <c r="F3" s="69" t="s">
        <v>1</v>
      </c>
      <c r="G3" s="6"/>
      <c r="H3" s="69" t="s">
        <v>2</v>
      </c>
      <c r="I3" s="6"/>
      <c r="J3" s="69" t="s">
        <v>3</v>
      </c>
      <c r="K3" s="69" t="s">
        <v>5</v>
      </c>
      <c r="L3" s="70" t="s">
        <v>0</v>
      </c>
      <c r="M3" s="6"/>
      <c r="N3" s="69" t="s">
        <v>1</v>
      </c>
      <c r="O3" s="68"/>
      <c r="P3" s="69" t="s">
        <v>2</v>
      </c>
      <c r="Q3" s="6"/>
      <c r="R3" s="69" t="s">
        <v>3</v>
      </c>
      <c r="S3" s="71"/>
      <c r="T3" s="9" t="s">
        <v>27</v>
      </c>
    </row>
    <row r="4" spans="1:20" ht="23.1" customHeight="1" x14ac:dyDescent="0.15">
      <c r="A4" s="64"/>
      <c r="B4" s="159" t="s">
        <v>26</v>
      </c>
      <c r="C4" s="152"/>
      <c r="D4" s="152"/>
      <c r="E4" s="72"/>
      <c r="F4" s="73" t="s">
        <v>45</v>
      </c>
      <c r="G4" s="160"/>
      <c r="H4" s="160"/>
      <c r="I4" s="160"/>
      <c r="J4" s="160"/>
      <c r="K4" s="160"/>
      <c r="L4" s="160"/>
      <c r="M4" s="160"/>
      <c r="N4" s="160"/>
      <c r="O4" s="160"/>
      <c r="P4" s="160"/>
      <c r="Q4" s="160"/>
      <c r="R4" s="160"/>
      <c r="S4" s="160"/>
      <c r="T4" s="9" t="s">
        <v>119</v>
      </c>
    </row>
    <row r="5" spans="1:20" ht="23.1" customHeight="1" x14ac:dyDescent="0.15">
      <c r="A5" s="64"/>
      <c r="B5" s="74"/>
      <c r="C5" s="75"/>
      <c r="D5" s="75"/>
      <c r="E5" s="64"/>
      <c r="F5" s="73" t="s">
        <v>46</v>
      </c>
      <c r="G5" s="160"/>
      <c r="H5" s="160"/>
      <c r="I5" s="160"/>
      <c r="J5" s="160"/>
      <c r="K5" s="160"/>
      <c r="L5" s="160"/>
      <c r="M5" s="160"/>
      <c r="N5" s="160"/>
      <c r="O5" s="160"/>
      <c r="P5" s="160"/>
      <c r="Q5" s="160"/>
      <c r="R5" s="160"/>
      <c r="S5" s="160"/>
    </row>
    <row r="6" spans="1:20" ht="23.1" customHeight="1" x14ac:dyDescent="0.15">
      <c r="A6" s="64"/>
      <c r="B6" s="74"/>
      <c r="C6" s="75"/>
      <c r="D6" s="75"/>
      <c r="E6" s="64"/>
      <c r="F6" s="76" t="s">
        <v>47</v>
      </c>
      <c r="G6" s="160"/>
      <c r="H6" s="160"/>
      <c r="I6" s="160"/>
      <c r="J6" s="160"/>
      <c r="K6" s="160"/>
      <c r="L6" s="160"/>
      <c r="M6" s="160"/>
      <c r="N6" s="160"/>
      <c r="O6" s="160"/>
      <c r="P6" s="160"/>
      <c r="Q6" s="160"/>
      <c r="R6" s="160"/>
      <c r="S6" s="160"/>
    </row>
    <row r="7" spans="1:20" ht="9" customHeight="1" x14ac:dyDescent="0.15">
      <c r="A7" s="64"/>
      <c r="B7" s="74"/>
      <c r="C7" s="77"/>
      <c r="D7" s="77"/>
      <c r="E7" s="77"/>
      <c r="F7" s="77"/>
      <c r="G7" s="77"/>
      <c r="H7" s="77"/>
      <c r="I7" s="77"/>
      <c r="J7" s="77"/>
      <c r="K7" s="77"/>
      <c r="L7" s="77"/>
      <c r="M7" s="77"/>
      <c r="N7" s="77"/>
      <c r="O7" s="77"/>
      <c r="P7" s="77"/>
      <c r="Q7" s="77"/>
      <c r="R7" s="77"/>
      <c r="S7" s="78"/>
    </row>
    <row r="8" spans="1:20" ht="12.6" customHeight="1" x14ac:dyDescent="0.15">
      <c r="A8" s="64"/>
      <c r="B8" s="74"/>
      <c r="C8" s="77"/>
      <c r="D8" s="77"/>
      <c r="E8" s="77"/>
      <c r="F8" s="77"/>
      <c r="G8" s="77"/>
      <c r="H8" s="77"/>
      <c r="I8" s="77"/>
      <c r="J8" s="77"/>
      <c r="K8" s="77"/>
      <c r="L8" s="77"/>
      <c r="M8" s="77"/>
      <c r="N8" s="77"/>
      <c r="O8" s="77"/>
      <c r="P8" s="77"/>
      <c r="Q8" s="77"/>
      <c r="R8" s="77"/>
      <c r="S8" s="78"/>
    </row>
    <row r="9" spans="1:20" s="81" customFormat="1" ht="23.1" customHeight="1" x14ac:dyDescent="0.15">
      <c r="A9" s="79"/>
      <c r="B9" s="154" t="s">
        <v>34</v>
      </c>
      <c r="C9" s="155"/>
      <c r="D9" s="155"/>
      <c r="E9" s="155"/>
      <c r="F9" s="155"/>
      <c r="G9" s="155"/>
      <c r="H9" s="155"/>
      <c r="I9" s="155"/>
      <c r="J9" s="155"/>
      <c r="K9" s="155"/>
      <c r="L9" s="155"/>
      <c r="M9" s="155"/>
      <c r="N9" s="155"/>
      <c r="O9" s="155"/>
      <c r="P9" s="155"/>
      <c r="Q9" s="155"/>
      <c r="R9" s="155"/>
      <c r="S9" s="156"/>
      <c r="T9" s="80" t="s">
        <v>25</v>
      </c>
    </row>
    <row r="10" spans="1:20" s="81" customFormat="1" ht="20.25" customHeight="1" x14ac:dyDescent="0.15">
      <c r="A10" s="79"/>
      <c r="B10" s="147" t="s">
        <v>45</v>
      </c>
      <c r="C10" s="150"/>
      <c r="D10" s="150"/>
      <c r="E10" s="150"/>
      <c r="F10" s="150"/>
      <c r="G10" s="150"/>
      <c r="H10" s="150"/>
      <c r="I10" s="150"/>
      <c r="J10" s="150"/>
      <c r="K10" s="150"/>
      <c r="L10" s="150"/>
      <c r="M10" s="150"/>
      <c r="N10" s="150"/>
      <c r="O10" s="150"/>
      <c r="P10" s="150"/>
      <c r="Q10" s="150"/>
      <c r="R10" s="150"/>
      <c r="S10" s="150"/>
      <c r="T10" s="80">
        <f>LEN(C10)</f>
        <v>0</v>
      </c>
    </row>
    <row r="11" spans="1:20" s="81" customFormat="1" ht="20.25" customHeight="1" x14ac:dyDescent="0.15">
      <c r="A11" s="79"/>
      <c r="B11" s="148"/>
      <c r="C11" s="150"/>
      <c r="D11" s="150"/>
      <c r="E11" s="150"/>
      <c r="F11" s="150"/>
      <c r="G11" s="150"/>
      <c r="H11" s="150"/>
      <c r="I11" s="150"/>
      <c r="J11" s="150"/>
      <c r="K11" s="150"/>
      <c r="L11" s="150"/>
      <c r="M11" s="150"/>
      <c r="N11" s="150"/>
      <c r="O11" s="150"/>
      <c r="P11" s="150"/>
      <c r="Q11" s="150"/>
      <c r="R11" s="150"/>
      <c r="S11" s="150"/>
    </row>
    <row r="12" spans="1:20" s="81" customFormat="1" ht="20.25" customHeight="1" x14ac:dyDescent="0.15">
      <c r="A12" s="79"/>
      <c r="B12" s="147" t="s">
        <v>48</v>
      </c>
      <c r="C12" s="150"/>
      <c r="D12" s="150"/>
      <c r="E12" s="150"/>
      <c r="F12" s="150"/>
      <c r="G12" s="150"/>
      <c r="H12" s="150"/>
      <c r="I12" s="150"/>
      <c r="J12" s="150"/>
      <c r="K12" s="150"/>
      <c r="L12" s="150"/>
      <c r="M12" s="150"/>
      <c r="N12" s="150"/>
      <c r="O12" s="150"/>
      <c r="P12" s="150"/>
      <c r="Q12" s="150"/>
      <c r="R12" s="150"/>
      <c r="S12" s="150"/>
      <c r="T12" s="80">
        <f>LEN(C12)</f>
        <v>0</v>
      </c>
    </row>
    <row r="13" spans="1:20" s="81" customFormat="1" ht="20.25" customHeight="1" x14ac:dyDescent="0.15">
      <c r="A13" s="79"/>
      <c r="B13" s="148"/>
      <c r="C13" s="150"/>
      <c r="D13" s="150"/>
      <c r="E13" s="150"/>
      <c r="F13" s="150"/>
      <c r="G13" s="150"/>
      <c r="H13" s="150"/>
      <c r="I13" s="150"/>
      <c r="J13" s="150"/>
      <c r="K13" s="150"/>
      <c r="L13" s="150"/>
      <c r="M13" s="150"/>
      <c r="N13" s="150"/>
      <c r="O13" s="150"/>
      <c r="P13" s="150"/>
      <c r="Q13" s="150"/>
      <c r="R13" s="150"/>
      <c r="S13" s="150"/>
    </row>
    <row r="14" spans="1:20" s="81" customFormat="1" ht="20.25" customHeight="1" x14ac:dyDescent="0.15">
      <c r="A14" s="79"/>
      <c r="B14" s="147" t="s">
        <v>49</v>
      </c>
      <c r="C14" s="150"/>
      <c r="D14" s="150"/>
      <c r="E14" s="150"/>
      <c r="F14" s="150"/>
      <c r="G14" s="150"/>
      <c r="H14" s="150"/>
      <c r="I14" s="150"/>
      <c r="J14" s="150"/>
      <c r="K14" s="150"/>
      <c r="L14" s="150"/>
      <c r="M14" s="150"/>
      <c r="N14" s="150"/>
      <c r="O14" s="150"/>
      <c r="P14" s="150"/>
      <c r="Q14" s="150"/>
      <c r="R14" s="150"/>
      <c r="S14" s="150"/>
      <c r="T14" s="80">
        <f>LEN(C14)</f>
        <v>0</v>
      </c>
    </row>
    <row r="15" spans="1:20" s="81" customFormat="1" ht="20.25" customHeight="1" x14ac:dyDescent="0.15">
      <c r="A15" s="79"/>
      <c r="B15" s="148"/>
      <c r="C15" s="150"/>
      <c r="D15" s="150"/>
      <c r="E15" s="150"/>
      <c r="F15" s="150"/>
      <c r="G15" s="150"/>
      <c r="H15" s="150"/>
      <c r="I15" s="150"/>
      <c r="J15" s="150"/>
      <c r="K15" s="150"/>
      <c r="L15" s="150"/>
      <c r="M15" s="150"/>
      <c r="N15" s="150"/>
      <c r="O15" s="150"/>
      <c r="P15" s="150"/>
      <c r="Q15" s="150"/>
      <c r="R15" s="150"/>
      <c r="S15" s="150"/>
    </row>
    <row r="16" spans="1:20" s="81" customFormat="1" ht="20.25" customHeight="1" x14ac:dyDescent="0.15">
      <c r="A16" s="79"/>
      <c r="B16" s="82"/>
      <c r="C16" s="83"/>
      <c r="D16" s="83"/>
      <c r="E16" s="83"/>
      <c r="F16" s="83"/>
      <c r="G16" s="83"/>
      <c r="H16" s="83"/>
      <c r="I16" s="83"/>
      <c r="J16" s="83"/>
      <c r="K16" s="83"/>
      <c r="L16" s="83"/>
      <c r="M16" s="83"/>
      <c r="N16" s="83"/>
      <c r="O16" s="83"/>
      <c r="P16" s="83"/>
      <c r="Q16" s="83"/>
      <c r="R16" s="83"/>
      <c r="S16" s="84"/>
    </row>
    <row r="17" spans="1:24" ht="31.5" customHeight="1" x14ac:dyDescent="0.15">
      <c r="A17" s="64"/>
      <c r="B17" s="151" t="s">
        <v>104</v>
      </c>
      <c r="C17" s="152"/>
      <c r="D17" s="152"/>
      <c r="E17" s="152"/>
      <c r="F17" s="152"/>
      <c r="G17" s="152"/>
      <c r="H17" s="152"/>
      <c r="I17" s="152"/>
      <c r="J17" s="152"/>
      <c r="K17" s="152"/>
      <c r="L17" s="152"/>
      <c r="M17" s="152"/>
      <c r="N17" s="152"/>
      <c r="O17" s="152"/>
      <c r="P17" s="152"/>
      <c r="Q17" s="152"/>
      <c r="R17" s="152"/>
      <c r="S17" s="153"/>
    </row>
    <row r="18" spans="1:24" ht="11.1" customHeight="1" x14ac:dyDescent="0.15">
      <c r="A18" s="64"/>
      <c r="B18" s="147" t="s">
        <v>51</v>
      </c>
      <c r="C18" s="149"/>
      <c r="D18" s="149"/>
      <c r="E18" s="149"/>
      <c r="F18" s="149"/>
      <c r="G18" s="149"/>
      <c r="H18" s="149"/>
      <c r="I18" s="149"/>
      <c r="J18" s="149"/>
      <c r="K18" s="149"/>
      <c r="L18" s="149"/>
      <c r="M18" s="149"/>
      <c r="N18" s="149"/>
      <c r="O18" s="149"/>
      <c r="P18" s="149"/>
      <c r="Q18" s="149"/>
      <c r="R18" s="149"/>
      <c r="S18" s="149"/>
      <c r="T18" s="144" t="s">
        <v>120</v>
      </c>
      <c r="U18" s="145"/>
      <c r="V18" s="145"/>
      <c r="W18" s="145"/>
      <c r="X18" s="145"/>
    </row>
    <row r="19" spans="1:24" ht="11.1" customHeight="1" x14ac:dyDescent="0.15">
      <c r="A19" s="64"/>
      <c r="B19" s="148"/>
      <c r="C19" s="149"/>
      <c r="D19" s="149"/>
      <c r="E19" s="149"/>
      <c r="F19" s="149"/>
      <c r="G19" s="149"/>
      <c r="H19" s="149"/>
      <c r="I19" s="149"/>
      <c r="J19" s="149"/>
      <c r="K19" s="149"/>
      <c r="L19" s="149"/>
      <c r="M19" s="149"/>
      <c r="N19" s="149"/>
      <c r="O19" s="149"/>
      <c r="P19" s="149"/>
      <c r="Q19" s="149"/>
      <c r="R19" s="149"/>
      <c r="S19" s="149"/>
      <c r="T19" s="146"/>
      <c r="U19" s="145"/>
      <c r="V19" s="145"/>
      <c r="W19" s="145"/>
      <c r="X19" s="145"/>
    </row>
    <row r="20" spans="1:24" ht="11.1" customHeight="1" x14ac:dyDescent="0.15">
      <c r="A20" s="64"/>
      <c r="B20" s="148"/>
      <c r="C20" s="149"/>
      <c r="D20" s="149"/>
      <c r="E20" s="149"/>
      <c r="F20" s="149"/>
      <c r="G20" s="149"/>
      <c r="H20" s="149"/>
      <c r="I20" s="149"/>
      <c r="J20" s="149"/>
      <c r="K20" s="149"/>
      <c r="L20" s="149"/>
      <c r="M20" s="149"/>
      <c r="N20" s="149"/>
      <c r="O20" s="149"/>
      <c r="P20" s="149"/>
      <c r="Q20" s="149"/>
      <c r="R20" s="149"/>
      <c r="S20" s="149"/>
      <c r="T20" s="146"/>
      <c r="U20" s="145"/>
      <c r="V20" s="145"/>
      <c r="W20" s="145"/>
      <c r="X20" s="145"/>
    </row>
    <row r="21" spans="1:24" ht="11.1" customHeight="1" x14ac:dyDescent="0.15">
      <c r="A21" s="64"/>
      <c r="B21" s="148"/>
      <c r="C21" s="149"/>
      <c r="D21" s="149"/>
      <c r="E21" s="149"/>
      <c r="F21" s="149"/>
      <c r="G21" s="149"/>
      <c r="H21" s="149"/>
      <c r="I21" s="149"/>
      <c r="J21" s="149"/>
      <c r="K21" s="149"/>
      <c r="L21" s="149"/>
      <c r="M21" s="149"/>
      <c r="N21" s="149"/>
      <c r="O21" s="149"/>
      <c r="P21" s="149"/>
      <c r="Q21" s="149"/>
      <c r="R21" s="149"/>
      <c r="S21" s="149"/>
    </row>
    <row r="22" spans="1:24" ht="11.1" customHeight="1" x14ac:dyDescent="0.15">
      <c r="A22" s="64"/>
      <c r="B22" s="148"/>
      <c r="C22" s="149"/>
      <c r="D22" s="149"/>
      <c r="E22" s="149"/>
      <c r="F22" s="149"/>
      <c r="G22" s="149"/>
      <c r="H22" s="149"/>
      <c r="I22" s="149"/>
      <c r="J22" s="149"/>
      <c r="K22" s="149"/>
      <c r="L22" s="149"/>
      <c r="M22" s="149"/>
      <c r="N22" s="149"/>
      <c r="O22" s="149"/>
      <c r="P22" s="149"/>
      <c r="Q22" s="149"/>
      <c r="R22" s="149"/>
      <c r="S22" s="149"/>
    </row>
    <row r="23" spans="1:24" ht="11.1" customHeight="1" x14ac:dyDescent="0.15">
      <c r="A23" s="64"/>
      <c r="B23" s="148"/>
      <c r="C23" s="149"/>
      <c r="D23" s="149"/>
      <c r="E23" s="149"/>
      <c r="F23" s="149"/>
      <c r="G23" s="149"/>
      <c r="H23" s="149"/>
      <c r="I23" s="149"/>
      <c r="J23" s="149"/>
      <c r="K23" s="149"/>
      <c r="L23" s="149"/>
      <c r="M23" s="149"/>
      <c r="N23" s="149"/>
      <c r="O23" s="149"/>
      <c r="P23" s="149"/>
      <c r="Q23" s="149"/>
      <c r="R23" s="149"/>
      <c r="S23" s="149"/>
    </row>
    <row r="24" spans="1:24" ht="11.1" customHeight="1" x14ac:dyDescent="0.15">
      <c r="A24" s="64"/>
      <c r="B24" s="148"/>
      <c r="C24" s="149"/>
      <c r="D24" s="149"/>
      <c r="E24" s="149"/>
      <c r="F24" s="149"/>
      <c r="G24" s="149"/>
      <c r="H24" s="149"/>
      <c r="I24" s="149"/>
      <c r="J24" s="149"/>
      <c r="K24" s="149"/>
      <c r="L24" s="149"/>
      <c r="M24" s="149"/>
      <c r="N24" s="149"/>
      <c r="O24" s="149"/>
      <c r="P24" s="149"/>
      <c r="Q24" s="149"/>
      <c r="R24" s="149"/>
      <c r="S24" s="149"/>
    </row>
    <row r="25" spans="1:24" ht="11.1" customHeight="1" x14ac:dyDescent="0.15">
      <c r="A25" s="64"/>
      <c r="B25" s="148"/>
      <c r="C25" s="149"/>
      <c r="D25" s="149"/>
      <c r="E25" s="149"/>
      <c r="F25" s="149"/>
      <c r="G25" s="149"/>
      <c r="H25" s="149"/>
      <c r="I25" s="149"/>
      <c r="J25" s="149"/>
      <c r="K25" s="149"/>
      <c r="L25" s="149"/>
      <c r="M25" s="149"/>
      <c r="N25" s="149"/>
      <c r="O25" s="149"/>
      <c r="P25" s="149"/>
      <c r="Q25" s="149"/>
      <c r="R25" s="149"/>
      <c r="S25" s="149"/>
    </row>
    <row r="26" spans="1:24" ht="11.1" customHeight="1" x14ac:dyDescent="0.15">
      <c r="A26" s="64"/>
      <c r="B26" s="148"/>
      <c r="C26" s="149"/>
      <c r="D26" s="149"/>
      <c r="E26" s="149"/>
      <c r="F26" s="149"/>
      <c r="G26" s="149"/>
      <c r="H26" s="149"/>
      <c r="I26" s="149"/>
      <c r="J26" s="149"/>
      <c r="K26" s="149"/>
      <c r="L26" s="149"/>
      <c r="M26" s="149"/>
      <c r="N26" s="149"/>
      <c r="O26" s="149"/>
      <c r="P26" s="149"/>
      <c r="Q26" s="149"/>
      <c r="R26" s="149"/>
      <c r="S26" s="149"/>
    </row>
    <row r="27" spans="1:24" ht="11.1" customHeight="1" x14ac:dyDescent="0.15">
      <c r="A27" s="64"/>
      <c r="B27" s="148"/>
      <c r="C27" s="149"/>
      <c r="D27" s="149"/>
      <c r="E27" s="149"/>
      <c r="F27" s="149"/>
      <c r="G27" s="149"/>
      <c r="H27" s="149"/>
      <c r="I27" s="149"/>
      <c r="J27" s="149"/>
      <c r="K27" s="149"/>
      <c r="L27" s="149"/>
      <c r="M27" s="149"/>
      <c r="N27" s="149"/>
      <c r="O27" s="149"/>
      <c r="P27" s="149"/>
      <c r="Q27" s="149"/>
      <c r="R27" s="149"/>
      <c r="S27" s="149"/>
    </row>
    <row r="28" spans="1:24" ht="11.1" customHeight="1" x14ac:dyDescent="0.15">
      <c r="A28" s="64"/>
      <c r="B28" s="148"/>
      <c r="C28" s="149"/>
      <c r="D28" s="149"/>
      <c r="E28" s="149"/>
      <c r="F28" s="149"/>
      <c r="G28" s="149"/>
      <c r="H28" s="149"/>
      <c r="I28" s="149"/>
      <c r="J28" s="149"/>
      <c r="K28" s="149"/>
      <c r="L28" s="149"/>
      <c r="M28" s="149"/>
      <c r="N28" s="149"/>
      <c r="O28" s="149"/>
      <c r="P28" s="149"/>
      <c r="Q28" s="149"/>
      <c r="R28" s="149"/>
      <c r="S28" s="149"/>
    </row>
    <row r="29" spans="1:24" ht="11.1" customHeight="1" x14ac:dyDescent="0.15">
      <c r="A29" s="64"/>
      <c r="B29" s="147" t="s">
        <v>52</v>
      </c>
      <c r="C29" s="149"/>
      <c r="D29" s="149"/>
      <c r="E29" s="149"/>
      <c r="F29" s="149"/>
      <c r="G29" s="149"/>
      <c r="H29" s="149"/>
      <c r="I29" s="149"/>
      <c r="J29" s="149"/>
      <c r="K29" s="149"/>
      <c r="L29" s="149"/>
      <c r="M29" s="149"/>
      <c r="N29" s="149"/>
      <c r="O29" s="149"/>
      <c r="P29" s="149"/>
      <c r="Q29" s="149"/>
      <c r="R29" s="149"/>
      <c r="S29" s="149"/>
    </row>
    <row r="30" spans="1:24" ht="11.1" customHeight="1" x14ac:dyDescent="0.15">
      <c r="A30" s="64"/>
      <c r="B30" s="148"/>
      <c r="C30" s="149"/>
      <c r="D30" s="149"/>
      <c r="E30" s="149"/>
      <c r="F30" s="149"/>
      <c r="G30" s="149"/>
      <c r="H30" s="149"/>
      <c r="I30" s="149"/>
      <c r="J30" s="149"/>
      <c r="K30" s="149"/>
      <c r="L30" s="149"/>
      <c r="M30" s="149"/>
      <c r="N30" s="149"/>
      <c r="O30" s="149"/>
      <c r="P30" s="149"/>
      <c r="Q30" s="149"/>
      <c r="R30" s="149"/>
      <c r="S30" s="149"/>
    </row>
    <row r="31" spans="1:24" ht="11.1" customHeight="1" x14ac:dyDescent="0.15">
      <c r="A31" s="64"/>
      <c r="B31" s="148"/>
      <c r="C31" s="149"/>
      <c r="D31" s="149"/>
      <c r="E31" s="149"/>
      <c r="F31" s="149"/>
      <c r="G31" s="149"/>
      <c r="H31" s="149"/>
      <c r="I31" s="149"/>
      <c r="J31" s="149"/>
      <c r="K31" s="149"/>
      <c r="L31" s="149"/>
      <c r="M31" s="149"/>
      <c r="N31" s="149"/>
      <c r="O31" s="149"/>
      <c r="P31" s="149"/>
      <c r="Q31" s="149"/>
      <c r="R31" s="149"/>
      <c r="S31" s="149"/>
    </row>
    <row r="32" spans="1:24" ht="11.1" customHeight="1" x14ac:dyDescent="0.15">
      <c r="A32" s="64"/>
      <c r="B32" s="148"/>
      <c r="C32" s="149"/>
      <c r="D32" s="149"/>
      <c r="E32" s="149"/>
      <c r="F32" s="149"/>
      <c r="G32" s="149"/>
      <c r="H32" s="149"/>
      <c r="I32" s="149"/>
      <c r="J32" s="149"/>
      <c r="K32" s="149"/>
      <c r="L32" s="149"/>
      <c r="M32" s="149"/>
      <c r="N32" s="149"/>
      <c r="O32" s="149"/>
      <c r="P32" s="149"/>
      <c r="Q32" s="149"/>
      <c r="R32" s="149"/>
      <c r="S32" s="149"/>
    </row>
    <row r="33" spans="1:19" ht="11.1" customHeight="1" x14ac:dyDescent="0.15">
      <c r="A33" s="64"/>
      <c r="B33" s="148"/>
      <c r="C33" s="149"/>
      <c r="D33" s="149"/>
      <c r="E33" s="149"/>
      <c r="F33" s="149"/>
      <c r="G33" s="149"/>
      <c r="H33" s="149"/>
      <c r="I33" s="149"/>
      <c r="J33" s="149"/>
      <c r="K33" s="149"/>
      <c r="L33" s="149"/>
      <c r="M33" s="149"/>
      <c r="N33" s="149"/>
      <c r="O33" s="149"/>
      <c r="P33" s="149"/>
      <c r="Q33" s="149"/>
      <c r="R33" s="149"/>
      <c r="S33" s="149"/>
    </row>
    <row r="34" spans="1:19" ht="11.1" customHeight="1" x14ac:dyDescent="0.15">
      <c r="A34" s="64"/>
      <c r="B34" s="148"/>
      <c r="C34" s="149"/>
      <c r="D34" s="149"/>
      <c r="E34" s="149"/>
      <c r="F34" s="149"/>
      <c r="G34" s="149"/>
      <c r="H34" s="149"/>
      <c r="I34" s="149"/>
      <c r="J34" s="149"/>
      <c r="K34" s="149"/>
      <c r="L34" s="149"/>
      <c r="M34" s="149"/>
      <c r="N34" s="149"/>
      <c r="O34" s="149"/>
      <c r="P34" s="149"/>
      <c r="Q34" s="149"/>
      <c r="R34" s="149"/>
      <c r="S34" s="149"/>
    </row>
    <row r="35" spans="1:19" ht="11.1" customHeight="1" x14ac:dyDescent="0.15">
      <c r="A35" s="64"/>
      <c r="B35" s="148"/>
      <c r="C35" s="149"/>
      <c r="D35" s="149"/>
      <c r="E35" s="149"/>
      <c r="F35" s="149"/>
      <c r="G35" s="149"/>
      <c r="H35" s="149"/>
      <c r="I35" s="149"/>
      <c r="J35" s="149"/>
      <c r="K35" s="149"/>
      <c r="L35" s="149"/>
      <c r="M35" s="149"/>
      <c r="N35" s="149"/>
      <c r="O35" s="149"/>
      <c r="P35" s="149"/>
      <c r="Q35" s="149"/>
      <c r="R35" s="149"/>
      <c r="S35" s="149"/>
    </row>
    <row r="36" spans="1:19" ht="11.1" customHeight="1" x14ac:dyDescent="0.15">
      <c r="A36" s="64"/>
      <c r="B36" s="148"/>
      <c r="C36" s="149"/>
      <c r="D36" s="149"/>
      <c r="E36" s="149"/>
      <c r="F36" s="149"/>
      <c r="G36" s="149"/>
      <c r="H36" s="149"/>
      <c r="I36" s="149"/>
      <c r="J36" s="149"/>
      <c r="K36" s="149"/>
      <c r="L36" s="149"/>
      <c r="M36" s="149"/>
      <c r="N36" s="149"/>
      <c r="O36" s="149"/>
      <c r="P36" s="149"/>
      <c r="Q36" s="149"/>
      <c r="R36" s="149"/>
      <c r="S36" s="149"/>
    </row>
    <row r="37" spans="1:19" ht="11.1" customHeight="1" x14ac:dyDescent="0.15">
      <c r="A37" s="64"/>
      <c r="B37" s="148"/>
      <c r="C37" s="149"/>
      <c r="D37" s="149"/>
      <c r="E37" s="149"/>
      <c r="F37" s="149"/>
      <c r="G37" s="149"/>
      <c r="H37" s="149"/>
      <c r="I37" s="149"/>
      <c r="J37" s="149"/>
      <c r="K37" s="149"/>
      <c r="L37" s="149"/>
      <c r="M37" s="149"/>
      <c r="N37" s="149"/>
      <c r="O37" s="149"/>
      <c r="P37" s="149"/>
      <c r="Q37" s="149"/>
      <c r="R37" s="149"/>
      <c r="S37" s="149"/>
    </row>
    <row r="38" spans="1:19" ht="11.1" customHeight="1" x14ac:dyDescent="0.15">
      <c r="A38" s="64"/>
      <c r="B38" s="148"/>
      <c r="C38" s="149"/>
      <c r="D38" s="149"/>
      <c r="E38" s="149"/>
      <c r="F38" s="149"/>
      <c r="G38" s="149"/>
      <c r="H38" s="149"/>
      <c r="I38" s="149"/>
      <c r="J38" s="149"/>
      <c r="K38" s="149"/>
      <c r="L38" s="149"/>
      <c r="M38" s="149"/>
      <c r="N38" s="149"/>
      <c r="O38" s="149"/>
      <c r="P38" s="149"/>
      <c r="Q38" s="149"/>
      <c r="R38" s="149"/>
      <c r="S38" s="149"/>
    </row>
    <row r="39" spans="1:19" ht="11.1" customHeight="1" x14ac:dyDescent="0.15">
      <c r="A39" s="64"/>
      <c r="B39" s="148"/>
      <c r="C39" s="149"/>
      <c r="D39" s="149"/>
      <c r="E39" s="149"/>
      <c r="F39" s="149"/>
      <c r="G39" s="149"/>
      <c r="H39" s="149"/>
      <c r="I39" s="149"/>
      <c r="J39" s="149"/>
      <c r="K39" s="149"/>
      <c r="L39" s="149"/>
      <c r="M39" s="149"/>
      <c r="N39" s="149"/>
      <c r="O39" s="149"/>
      <c r="P39" s="149"/>
      <c r="Q39" s="149"/>
      <c r="R39" s="149"/>
      <c r="S39" s="149"/>
    </row>
    <row r="40" spans="1:19" ht="11.1" customHeight="1" x14ac:dyDescent="0.15">
      <c r="A40" s="64"/>
      <c r="B40" s="147" t="s">
        <v>49</v>
      </c>
      <c r="C40" s="149"/>
      <c r="D40" s="149"/>
      <c r="E40" s="149"/>
      <c r="F40" s="149"/>
      <c r="G40" s="149"/>
      <c r="H40" s="149"/>
      <c r="I40" s="149"/>
      <c r="J40" s="149"/>
      <c r="K40" s="149"/>
      <c r="L40" s="149"/>
      <c r="M40" s="149"/>
      <c r="N40" s="149"/>
      <c r="O40" s="149"/>
      <c r="P40" s="149"/>
      <c r="Q40" s="149"/>
      <c r="R40" s="149"/>
      <c r="S40" s="149"/>
    </row>
    <row r="41" spans="1:19" ht="11.1" customHeight="1" x14ac:dyDescent="0.15">
      <c r="A41" s="64"/>
      <c r="B41" s="148"/>
      <c r="C41" s="149"/>
      <c r="D41" s="149"/>
      <c r="E41" s="149"/>
      <c r="F41" s="149"/>
      <c r="G41" s="149"/>
      <c r="H41" s="149"/>
      <c r="I41" s="149"/>
      <c r="J41" s="149"/>
      <c r="K41" s="149"/>
      <c r="L41" s="149"/>
      <c r="M41" s="149"/>
      <c r="N41" s="149"/>
      <c r="O41" s="149"/>
      <c r="P41" s="149"/>
      <c r="Q41" s="149"/>
      <c r="R41" s="149"/>
      <c r="S41" s="149"/>
    </row>
    <row r="42" spans="1:19" ht="11.1" customHeight="1" x14ac:dyDescent="0.15">
      <c r="A42" s="64"/>
      <c r="B42" s="148"/>
      <c r="C42" s="149"/>
      <c r="D42" s="149"/>
      <c r="E42" s="149"/>
      <c r="F42" s="149"/>
      <c r="G42" s="149"/>
      <c r="H42" s="149"/>
      <c r="I42" s="149"/>
      <c r="J42" s="149"/>
      <c r="K42" s="149"/>
      <c r="L42" s="149"/>
      <c r="M42" s="149"/>
      <c r="N42" s="149"/>
      <c r="O42" s="149"/>
      <c r="P42" s="149"/>
      <c r="Q42" s="149"/>
      <c r="R42" s="149"/>
      <c r="S42" s="149"/>
    </row>
    <row r="43" spans="1:19" ht="11.1" customHeight="1" x14ac:dyDescent="0.15">
      <c r="A43" s="64"/>
      <c r="B43" s="148"/>
      <c r="C43" s="149"/>
      <c r="D43" s="149"/>
      <c r="E43" s="149"/>
      <c r="F43" s="149"/>
      <c r="G43" s="149"/>
      <c r="H43" s="149"/>
      <c r="I43" s="149"/>
      <c r="J43" s="149"/>
      <c r="K43" s="149"/>
      <c r="L43" s="149"/>
      <c r="M43" s="149"/>
      <c r="N43" s="149"/>
      <c r="O43" s="149"/>
      <c r="P43" s="149"/>
      <c r="Q43" s="149"/>
      <c r="R43" s="149"/>
      <c r="S43" s="149"/>
    </row>
    <row r="44" spans="1:19" ht="11.1" customHeight="1" x14ac:dyDescent="0.15">
      <c r="A44" s="64"/>
      <c r="B44" s="148"/>
      <c r="C44" s="149"/>
      <c r="D44" s="149"/>
      <c r="E44" s="149"/>
      <c r="F44" s="149"/>
      <c r="G44" s="149"/>
      <c r="H44" s="149"/>
      <c r="I44" s="149"/>
      <c r="J44" s="149"/>
      <c r="K44" s="149"/>
      <c r="L44" s="149"/>
      <c r="M44" s="149"/>
      <c r="N44" s="149"/>
      <c r="O44" s="149"/>
      <c r="P44" s="149"/>
      <c r="Q44" s="149"/>
      <c r="R44" s="149"/>
      <c r="S44" s="149"/>
    </row>
    <row r="45" spans="1:19" ht="11.1" customHeight="1" x14ac:dyDescent="0.15">
      <c r="A45" s="64"/>
      <c r="B45" s="148"/>
      <c r="C45" s="149"/>
      <c r="D45" s="149"/>
      <c r="E45" s="149"/>
      <c r="F45" s="149"/>
      <c r="G45" s="149"/>
      <c r="H45" s="149"/>
      <c r="I45" s="149"/>
      <c r="J45" s="149"/>
      <c r="K45" s="149"/>
      <c r="L45" s="149"/>
      <c r="M45" s="149"/>
      <c r="N45" s="149"/>
      <c r="O45" s="149"/>
      <c r="P45" s="149"/>
      <c r="Q45" s="149"/>
      <c r="R45" s="149"/>
      <c r="S45" s="149"/>
    </row>
    <row r="46" spans="1:19" ht="11.1" customHeight="1" x14ac:dyDescent="0.15">
      <c r="A46" s="64"/>
      <c r="B46" s="148"/>
      <c r="C46" s="149"/>
      <c r="D46" s="149"/>
      <c r="E46" s="149"/>
      <c r="F46" s="149"/>
      <c r="G46" s="149"/>
      <c r="H46" s="149"/>
      <c r="I46" s="149"/>
      <c r="J46" s="149"/>
      <c r="K46" s="149"/>
      <c r="L46" s="149"/>
      <c r="M46" s="149"/>
      <c r="N46" s="149"/>
      <c r="O46" s="149"/>
      <c r="P46" s="149"/>
      <c r="Q46" s="149"/>
      <c r="R46" s="149"/>
      <c r="S46" s="149"/>
    </row>
    <row r="47" spans="1:19" ht="11.1" customHeight="1" x14ac:dyDescent="0.15">
      <c r="A47" s="64"/>
      <c r="B47" s="148"/>
      <c r="C47" s="149"/>
      <c r="D47" s="149"/>
      <c r="E47" s="149"/>
      <c r="F47" s="149"/>
      <c r="G47" s="149"/>
      <c r="H47" s="149"/>
      <c r="I47" s="149"/>
      <c r="J47" s="149"/>
      <c r="K47" s="149"/>
      <c r="L47" s="149"/>
      <c r="M47" s="149"/>
      <c r="N47" s="149"/>
      <c r="O47" s="149"/>
      <c r="P47" s="149"/>
      <c r="Q47" s="149"/>
      <c r="R47" s="149"/>
      <c r="S47" s="149"/>
    </row>
    <row r="48" spans="1:19" ht="11.1" customHeight="1" x14ac:dyDescent="0.15">
      <c r="A48" s="64"/>
      <c r="B48" s="148"/>
      <c r="C48" s="149"/>
      <c r="D48" s="149"/>
      <c r="E48" s="149"/>
      <c r="F48" s="149"/>
      <c r="G48" s="149"/>
      <c r="H48" s="149"/>
      <c r="I48" s="149"/>
      <c r="J48" s="149"/>
      <c r="K48" s="149"/>
      <c r="L48" s="149"/>
      <c r="M48" s="149"/>
      <c r="N48" s="149"/>
      <c r="O48" s="149"/>
      <c r="P48" s="149"/>
      <c r="Q48" s="149"/>
      <c r="R48" s="149"/>
      <c r="S48" s="149"/>
    </row>
    <row r="49" spans="1:19" ht="11.1" customHeight="1" x14ac:dyDescent="0.15">
      <c r="A49" s="64"/>
      <c r="B49" s="148"/>
      <c r="C49" s="149"/>
      <c r="D49" s="149"/>
      <c r="E49" s="149"/>
      <c r="F49" s="149"/>
      <c r="G49" s="149"/>
      <c r="H49" s="149"/>
      <c r="I49" s="149"/>
      <c r="J49" s="149"/>
      <c r="K49" s="149"/>
      <c r="L49" s="149"/>
      <c r="M49" s="149"/>
      <c r="N49" s="149"/>
      <c r="O49" s="149"/>
      <c r="P49" s="149"/>
      <c r="Q49" s="149"/>
      <c r="R49" s="149"/>
      <c r="S49" s="149"/>
    </row>
    <row r="50" spans="1:19" ht="11.1" customHeight="1" x14ac:dyDescent="0.15">
      <c r="A50" s="64"/>
      <c r="B50" s="148"/>
      <c r="C50" s="149"/>
      <c r="D50" s="149"/>
      <c r="E50" s="149"/>
      <c r="F50" s="149"/>
      <c r="G50" s="149"/>
      <c r="H50" s="149"/>
      <c r="I50" s="149"/>
      <c r="J50" s="149"/>
      <c r="K50" s="149"/>
      <c r="L50" s="149"/>
      <c r="M50" s="149"/>
      <c r="N50" s="149"/>
      <c r="O50" s="149"/>
      <c r="P50" s="149"/>
      <c r="Q50" s="149"/>
      <c r="R50" s="149"/>
      <c r="S50" s="149"/>
    </row>
    <row r="57" spans="1:19" x14ac:dyDescent="0.15">
      <c r="C57" t="s">
        <v>64</v>
      </c>
    </row>
    <row r="58" spans="1:19" x14ac:dyDescent="0.15">
      <c r="C58" t="s">
        <v>65</v>
      </c>
    </row>
    <row r="59" spans="1:19" x14ac:dyDescent="0.15">
      <c r="C59" t="s">
        <v>66</v>
      </c>
    </row>
    <row r="60" spans="1:19" x14ac:dyDescent="0.15">
      <c r="C60" t="s">
        <v>67</v>
      </c>
    </row>
    <row r="61" spans="1:19" x14ac:dyDescent="0.15">
      <c r="C61" t="s">
        <v>68</v>
      </c>
    </row>
    <row r="62" spans="1:19" x14ac:dyDescent="0.15">
      <c r="C62" t="s">
        <v>69</v>
      </c>
    </row>
    <row r="63" spans="1:19" x14ac:dyDescent="0.15">
      <c r="C63" t="s">
        <v>12</v>
      </c>
    </row>
  </sheetData>
  <sheetProtection formatRows="0" insertRows="0"/>
  <mergeCells count="20">
    <mergeCell ref="B9:S9"/>
    <mergeCell ref="B3:C3"/>
    <mergeCell ref="B4:D4"/>
    <mergeCell ref="G4:S4"/>
    <mergeCell ref="G5:S5"/>
    <mergeCell ref="G6:S6"/>
    <mergeCell ref="T18:X20"/>
    <mergeCell ref="B40:B50"/>
    <mergeCell ref="C40:S50"/>
    <mergeCell ref="B10:B11"/>
    <mergeCell ref="C10:S11"/>
    <mergeCell ref="B12:B13"/>
    <mergeCell ref="C12:S13"/>
    <mergeCell ref="B14:B15"/>
    <mergeCell ref="C14:S15"/>
    <mergeCell ref="B17:S17"/>
    <mergeCell ref="B18:B28"/>
    <mergeCell ref="C18:S28"/>
    <mergeCell ref="B29:B39"/>
    <mergeCell ref="C29:S39"/>
  </mergeCells>
  <phoneticPr fontId="3"/>
  <dataValidations count="1">
    <dataValidation type="list" allowBlank="1" showInputMessage="1" showErrorMessage="1" sqref="G4:S6" xr:uid="{DD0D1F45-0731-46A8-85C5-53B1B91226C0}">
      <formula1>$C$57:$C$63</formula1>
    </dataValidation>
  </dataValidations>
  <pageMargins left="0.7" right="0.7" top="0.75" bottom="0.75" header="0.3" footer="0.3"/>
  <pageSetup paperSize="9"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BD9523-97DD-416F-A355-24F5B94B5189}">
  <sheetPr>
    <tabColor theme="4" tint="0.59999389629810485"/>
    <pageSetUpPr fitToPage="1"/>
  </sheetPr>
  <dimension ref="A1:X63"/>
  <sheetViews>
    <sheetView showGridLines="0" view="pageBreakPreview" topLeftCell="B1" zoomScaleNormal="100" zoomScaleSheetLayoutView="100" workbookViewId="0">
      <selection activeCell="U9" sqref="U9"/>
    </sheetView>
  </sheetViews>
  <sheetFormatPr defaultColWidth="8.86328125" defaultRowHeight="13.8" x14ac:dyDescent="0.15"/>
  <cols>
    <col min="1" max="1" width="0.53125" customWidth="1"/>
    <col min="2" max="2" width="3.1328125" customWidth="1"/>
    <col min="3" max="3" width="10.53125" customWidth="1"/>
    <col min="4" max="18" width="2.46484375" style="56" customWidth="1"/>
    <col min="19" max="19" width="2.46484375" customWidth="1"/>
    <col min="20" max="20" width="5.33203125" customWidth="1"/>
  </cols>
  <sheetData>
    <row r="1" spans="1:20" ht="31.05" customHeight="1" x14ac:dyDescent="0.15">
      <c r="A1" s="64"/>
      <c r="B1" s="64"/>
      <c r="C1" s="64"/>
      <c r="D1" s="65"/>
      <c r="E1" s="65"/>
      <c r="F1" s="65"/>
      <c r="G1" s="65"/>
      <c r="H1" s="65"/>
      <c r="I1" s="65"/>
      <c r="J1" s="65"/>
      <c r="K1" s="65"/>
      <c r="L1" s="65"/>
      <c r="M1" s="65"/>
      <c r="N1" s="65"/>
      <c r="O1" s="65"/>
      <c r="P1" s="65"/>
      <c r="Q1" s="65"/>
      <c r="R1" s="65"/>
      <c r="S1" s="64"/>
    </row>
    <row r="2" spans="1:20" ht="19.5" customHeight="1" x14ac:dyDescent="0.15">
      <c r="A2" s="64"/>
      <c r="B2" s="66" t="s">
        <v>103</v>
      </c>
      <c r="C2" s="66"/>
      <c r="D2" s="65"/>
      <c r="E2" s="65"/>
      <c r="F2" s="65"/>
      <c r="G2" s="65"/>
      <c r="H2" s="65"/>
      <c r="I2" s="65"/>
      <c r="J2" s="65"/>
      <c r="K2" s="65"/>
      <c r="L2" s="65"/>
      <c r="M2" s="65"/>
      <c r="N2" s="65"/>
      <c r="O2" s="65"/>
      <c r="P2" s="65"/>
      <c r="Q2" s="65"/>
      <c r="R2" s="65"/>
      <c r="S2" s="64"/>
    </row>
    <row r="3" spans="1:20" ht="20.100000000000001" customHeight="1" x14ac:dyDescent="0.15">
      <c r="A3" s="64"/>
      <c r="B3" s="157" t="s">
        <v>4</v>
      </c>
      <c r="C3" s="158"/>
      <c r="D3" s="67" t="s">
        <v>0</v>
      </c>
      <c r="E3" s="85">
        <v>7</v>
      </c>
      <c r="F3" s="69" t="s">
        <v>1</v>
      </c>
      <c r="G3" s="85">
        <v>4</v>
      </c>
      <c r="H3" s="69" t="s">
        <v>2</v>
      </c>
      <c r="I3" s="85">
        <v>1</v>
      </c>
      <c r="J3" s="69" t="s">
        <v>3</v>
      </c>
      <c r="K3" s="69" t="s">
        <v>5</v>
      </c>
      <c r="L3" s="70" t="s">
        <v>0</v>
      </c>
      <c r="M3" s="85">
        <v>7</v>
      </c>
      <c r="N3" s="69" t="s">
        <v>1</v>
      </c>
      <c r="O3" s="85">
        <v>12</v>
      </c>
      <c r="P3" s="69" t="s">
        <v>2</v>
      </c>
      <c r="Q3" s="85">
        <v>31</v>
      </c>
      <c r="R3" s="69" t="s">
        <v>3</v>
      </c>
      <c r="S3" s="71"/>
      <c r="T3" s="9" t="s">
        <v>27</v>
      </c>
    </row>
    <row r="4" spans="1:20" ht="23.1" customHeight="1" x14ac:dyDescent="0.15">
      <c r="A4" s="64"/>
      <c r="B4" s="159" t="s">
        <v>26</v>
      </c>
      <c r="C4" s="152"/>
      <c r="D4" s="152"/>
      <c r="E4" s="72"/>
      <c r="F4" s="73" t="s">
        <v>45</v>
      </c>
      <c r="G4" s="169" t="s">
        <v>65</v>
      </c>
      <c r="H4" s="170"/>
      <c r="I4" s="170"/>
      <c r="J4" s="170"/>
      <c r="K4" s="170"/>
      <c r="L4" s="170"/>
      <c r="M4" s="170"/>
      <c r="N4" s="170"/>
      <c r="O4" s="170"/>
      <c r="P4" s="170"/>
      <c r="Q4" s="170"/>
      <c r="R4" s="170"/>
      <c r="S4" s="170"/>
      <c r="T4" s="9" t="s">
        <v>70</v>
      </c>
    </row>
    <row r="5" spans="1:20" ht="23.1" customHeight="1" x14ac:dyDescent="0.15">
      <c r="A5" s="64"/>
      <c r="B5" s="74"/>
      <c r="C5" s="75"/>
      <c r="D5" s="75"/>
      <c r="E5" s="64"/>
      <c r="F5" s="73" t="s">
        <v>46</v>
      </c>
      <c r="G5" s="171"/>
      <c r="H5" s="171"/>
      <c r="I5" s="171"/>
      <c r="J5" s="171"/>
      <c r="K5" s="171"/>
      <c r="L5" s="171"/>
      <c r="M5" s="171"/>
      <c r="N5" s="171"/>
      <c r="O5" s="171"/>
      <c r="P5" s="171"/>
      <c r="Q5" s="171"/>
      <c r="R5" s="171"/>
      <c r="S5" s="171"/>
    </row>
    <row r="6" spans="1:20" ht="23.1" customHeight="1" x14ac:dyDescent="0.15">
      <c r="A6" s="64"/>
      <c r="B6" s="74"/>
      <c r="C6" s="75"/>
      <c r="D6" s="75"/>
      <c r="E6" s="64"/>
      <c r="F6" s="76" t="s">
        <v>47</v>
      </c>
      <c r="G6" s="171"/>
      <c r="H6" s="171"/>
      <c r="I6" s="171"/>
      <c r="J6" s="171"/>
      <c r="K6" s="171"/>
      <c r="L6" s="171"/>
      <c r="M6" s="171"/>
      <c r="N6" s="171"/>
      <c r="O6" s="171"/>
      <c r="P6" s="171"/>
      <c r="Q6" s="171"/>
      <c r="R6" s="171"/>
      <c r="S6" s="171"/>
    </row>
    <row r="7" spans="1:20" ht="9" customHeight="1" x14ac:dyDescent="0.15">
      <c r="A7" s="64"/>
      <c r="B7" s="74"/>
      <c r="C7" s="77"/>
      <c r="D7" s="77"/>
      <c r="E7" s="77"/>
      <c r="F7" s="77"/>
      <c r="G7" s="77"/>
      <c r="H7" s="77"/>
      <c r="I7" s="77"/>
      <c r="J7" s="77"/>
      <c r="K7" s="77"/>
      <c r="L7" s="77"/>
      <c r="M7" s="77"/>
      <c r="N7" s="77"/>
      <c r="O7" s="77"/>
      <c r="P7" s="77"/>
      <c r="Q7" s="77"/>
      <c r="R7" s="77"/>
      <c r="S7" s="78"/>
    </row>
    <row r="8" spans="1:20" ht="12.6" customHeight="1" x14ac:dyDescent="0.15">
      <c r="A8" s="64"/>
      <c r="B8" s="74"/>
      <c r="C8" s="77"/>
      <c r="D8" s="77"/>
      <c r="E8" s="77"/>
      <c r="F8" s="77"/>
      <c r="G8" s="77"/>
      <c r="H8" s="77"/>
      <c r="I8" s="77"/>
      <c r="J8" s="77"/>
      <c r="K8" s="77"/>
      <c r="L8" s="77"/>
      <c r="M8" s="77"/>
      <c r="N8" s="77"/>
      <c r="O8" s="77"/>
      <c r="P8" s="77"/>
      <c r="Q8" s="77"/>
      <c r="R8" s="77"/>
      <c r="S8" s="78"/>
    </row>
    <row r="9" spans="1:20" s="81" customFormat="1" ht="23.1" customHeight="1" x14ac:dyDescent="0.15">
      <c r="A9" s="79"/>
      <c r="B9" s="154" t="s">
        <v>34</v>
      </c>
      <c r="C9" s="155"/>
      <c r="D9" s="155"/>
      <c r="E9" s="155"/>
      <c r="F9" s="155"/>
      <c r="G9" s="155"/>
      <c r="H9" s="155"/>
      <c r="I9" s="155"/>
      <c r="J9" s="155"/>
      <c r="K9" s="155"/>
      <c r="L9" s="155"/>
      <c r="M9" s="155"/>
      <c r="N9" s="155"/>
      <c r="O9" s="155"/>
      <c r="P9" s="155"/>
      <c r="Q9" s="155"/>
      <c r="R9" s="155"/>
      <c r="S9" s="156"/>
      <c r="T9" s="80" t="s">
        <v>25</v>
      </c>
    </row>
    <row r="10" spans="1:20" s="81" customFormat="1" ht="20.25" customHeight="1" x14ac:dyDescent="0.15">
      <c r="A10" s="79"/>
      <c r="B10" s="147" t="s">
        <v>45</v>
      </c>
      <c r="C10" s="162" t="s">
        <v>35</v>
      </c>
      <c r="D10" s="162"/>
      <c r="E10" s="162"/>
      <c r="F10" s="162"/>
      <c r="G10" s="162"/>
      <c r="H10" s="162"/>
      <c r="I10" s="162"/>
      <c r="J10" s="162"/>
      <c r="K10" s="162"/>
      <c r="L10" s="162"/>
      <c r="M10" s="162"/>
      <c r="N10" s="162"/>
      <c r="O10" s="162"/>
      <c r="P10" s="162"/>
      <c r="Q10" s="162"/>
      <c r="R10" s="162"/>
      <c r="S10" s="162"/>
      <c r="T10" s="80">
        <f>LEN(C10)</f>
        <v>14</v>
      </c>
    </row>
    <row r="11" spans="1:20" s="81" customFormat="1" ht="20.25" customHeight="1" x14ac:dyDescent="0.15">
      <c r="A11" s="79"/>
      <c r="B11" s="148"/>
      <c r="C11" s="162"/>
      <c r="D11" s="162"/>
      <c r="E11" s="162"/>
      <c r="F11" s="162"/>
      <c r="G11" s="162"/>
      <c r="H11" s="162"/>
      <c r="I11" s="162"/>
      <c r="J11" s="162"/>
      <c r="K11" s="162"/>
      <c r="L11" s="162"/>
      <c r="M11" s="162"/>
      <c r="N11" s="162"/>
      <c r="O11" s="162"/>
      <c r="P11" s="162"/>
      <c r="Q11" s="162"/>
      <c r="R11" s="162"/>
      <c r="S11" s="162"/>
    </row>
    <row r="12" spans="1:20" s="81" customFormat="1" ht="20.25" customHeight="1" x14ac:dyDescent="0.15">
      <c r="A12" s="79"/>
      <c r="B12" s="147" t="s">
        <v>48</v>
      </c>
      <c r="C12" s="163"/>
      <c r="D12" s="163"/>
      <c r="E12" s="163"/>
      <c r="F12" s="163"/>
      <c r="G12" s="163"/>
      <c r="H12" s="163"/>
      <c r="I12" s="163"/>
      <c r="J12" s="163"/>
      <c r="K12" s="163"/>
      <c r="L12" s="163"/>
      <c r="M12" s="163"/>
      <c r="N12" s="163"/>
      <c r="O12" s="163"/>
      <c r="P12" s="163"/>
      <c r="Q12" s="163"/>
      <c r="R12" s="163"/>
      <c r="S12" s="163"/>
      <c r="T12" s="80">
        <f>LEN(C12)</f>
        <v>0</v>
      </c>
    </row>
    <row r="13" spans="1:20" s="81" customFormat="1" ht="20.25" customHeight="1" x14ac:dyDescent="0.15">
      <c r="A13" s="79"/>
      <c r="B13" s="148"/>
      <c r="C13" s="163"/>
      <c r="D13" s="163"/>
      <c r="E13" s="163"/>
      <c r="F13" s="163"/>
      <c r="G13" s="163"/>
      <c r="H13" s="163"/>
      <c r="I13" s="163"/>
      <c r="J13" s="163"/>
      <c r="K13" s="163"/>
      <c r="L13" s="163"/>
      <c r="M13" s="163"/>
      <c r="N13" s="163"/>
      <c r="O13" s="163"/>
      <c r="P13" s="163"/>
      <c r="Q13" s="163"/>
      <c r="R13" s="163"/>
      <c r="S13" s="163"/>
    </row>
    <row r="14" spans="1:20" s="81" customFormat="1" ht="20.25" customHeight="1" x14ac:dyDescent="0.15">
      <c r="A14" s="79"/>
      <c r="B14" s="147" t="s">
        <v>49</v>
      </c>
      <c r="C14" s="164"/>
      <c r="D14" s="164"/>
      <c r="E14" s="164"/>
      <c r="F14" s="164"/>
      <c r="G14" s="164"/>
      <c r="H14" s="164"/>
      <c r="I14" s="164"/>
      <c r="J14" s="164"/>
      <c r="K14" s="164"/>
      <c r="L14" s="164"/>
      <c r="M14" s="164"/>
      <c r="N14" s="164"/>
      <c r="O14" s="164"/>
      <c r="P14" s="164"/>
      <c r="Q14" s="164"/>
      <c r="R14" s="164"/>
      <c r="S14" s="164"/>
      <c r="T14" s="80">
        <f>LEN(C14)</f>
        <v>0</v>
      </c>
    </row>
    <row r="15" spans="1:20" s="81" customFormat="1" ht="20.25" customHeight="1" x14ac:dyDescent="0.15">
      <c r="A15" s="79"/>
      <c r="B15" s="148"/>
      <c r="C15" s="164"/>
      <c r="D15" s="164"/>
      <c r="E15" s="164"/>
      <c r="F15" s="164"/>
      <c r="G15" s="164"/>
      <c r="H15" s="164"/>
      <c r="I15" s="164"/>
      <c r="J15" s="164"/>
      <c r="K15" s="164"/>
      <c r="L15" s="164"/>
      <c r="M15" s="164"/>
      <c r="N15" s="164"/>
      <c r="O15" s="164"/>
      <c r="P15" s="164"/>
      <c r="Q15" s="164"/>
      <c r="R15" s="164"/>
      <c r="S15" s="164"/>
    </row>
    <row r="16" spans="1:20" s="81" customFormat="1" ht="20.25" customHeight="1" x14ac:dyDescent="0.15">
      <c r="A16" s="79"/>
      <c r="B16" s="82"/>
      <c r="C16" s="83"/>
      <c r="D16" s="83"/>
      <c r="E16" s="83"/>
      <c r="F16" s="83"/>
      <c r="G16" s="83"/>
      <c r="H16" s="83"/>
      <c r="I16" s="83"/>
      <c r="J16" s="83"/>
      <c r="K16" s="83"/>
      <c r="L16" s="83"/>
      <c r="M16" s="83"/>
      <c r="N16" s="83"/>
      <c r="O16" s="83"/>
      <c r="P16" s="83"/>
      <c r="Q16" s="83"/>
      <c r="R16" s="83"/>
      <c r="S16" s="84"/>
    </row>
    <row r="17" spans="1:24" ht="31.5" customHeight="1" x14ac:dyDescent="0.15">
      <c r="A17" s="64"/>
      <c r="B17" s="151" t="s">
        <v>71</v>
      </c>
      <c r="C17" s="152"/>
      <c r="D17" s="152"/>
      <c r="E17" s="152"/>
      <c r="F17" s="152"/>
      <c r="G17" s="152"/>
      <c r="H17" s="152"/>
      <c r="I17" s="152"/>
      <c r="J17" s="152"/>
      <c r="K17" s="152"/>
      <c r="L17" s="152"/>
      <c r="M17" s="152"/>
      <c r="N17" s="152"/>
      <c r="O17" s="152"/>
      <c r="P17" s="152"/>
      <c r="Q17" s="152"/>
      <c r="R17" s="152"/>
      <c r="S17" s="153"/>
    </row>
    <row r="18" spans="1:24" ht="11.1" customHeight="1" x14ac:dyDescent="0.15">
      <c r="A18" s="64"/>
      <c r="B18" s="147" t="s">
        <v>51</v>
      </c>
      <c r="C18" s="165" t="s">
        <v>98</v>
      </c>
      <c r="D18" s="166"/>
      <c r="E18" s="166"/>
      <c r="F18" s="166"/>
      <c r="G18" s="166"/>
      <c r="H18" s="166"/>
      <c r="I18" s="166"/>
      <c r="J18" s="166"/>
      <c r="K18" s="166"/>
      <c r="L18" s="166"/>
      <c r="M18" s="166"/>
      <c r="N18" s="166"/>
      <c r="O18" s="166"/>
      <c r="P18" s="166"/>
      <c r="Q18" s="166"/>
      <c r="R18" s="166"/>
      <c r="S18" s="166"/>
      <c r="T18" s="144" t="s">
        <v>120</v>
      </c>
      <c r="U18" s="145"/>
      <c r="V18" s="145"/>
      <c r="W18" s="145"/>
      <c r="X18" s="145"/>
    </row>
    <row r="19" spans="1:24" ht="11.1" customHeight="1" x14ac:dyDescent="0.15">
      <c r="A19" s="64"/>
      <c r="B19" s="148"/>
      <c r="C19" s="166"/>
      <c r="D19" s="166"/>
      <c r="E19" s="166"/>
      <c r="F19" s="166"/>
      <c r="G19" s="166"/>
      <c r="H19" s="166"/>
      <c r="I19" s="166"/>
      <c r="J19" s="166"/>
      <c r="K19" s="166"/>
      <c r="L19" s="166"/>
      <c r="M19" s="166"/>
      <c r="N19" s="166"/>
      <c r="O19" s="166"/>
      <c r="P19" s="166"/>
      <c r="Q19" s="166"/>
      <c r="R19" s="166"/>
      <c r="S19" s="166"/>
      <c r="T19" s="146"/>
      <c r="U19" s="145"/>
      <c r="V19" s="145"/>
      <c r="W19" s="145"/>
      <c r="X19" s="145"/>
    </row>
    <row r="20" spans="1:24" ht="11.1" customHeight="1" x14ac:dyDescent="0.15">
      <c r="A20" s="64"/>
      <c r="B20" s="148"/>
      <c r="C20" s="166"/>
      <c r="D20" s="166"/>
      <c r="E20" s="166"/>
      <c r="F20" s="166"/>
      <c r="G20" s="166"/>
      <c r="H20" s="166"/>
      <c r="I20" s="166"/>
      <c r="J20" s="166"/>
      <c r="K20" s="166"/>
      <c r="L20" s="166"/>
      <c r="M20" s="166"/>
      <c r="N20" s="166"/>
      <c r="O20" s="166"/>
      <c r="P20" s="166"/>
      <c r="Q20" s="166"/>
      <c r="R20" s="166"/>
      <c r="S20" s="166"/>
    </row>
    <row r="21" spans="1:24" ht="11.1" customHeight="1" x14ac:dyDescent="0.15">
      <c r="A21" s="64"/>
      <c r="B21" s="148"/>
      <c r="C21" s="166"/>
      <c r="D21" s="166"/>
      <c r="E21" s="166"/>
      <c r="F21" s="166"/>
      <c r="G21" s="166"/>
      <c r="H21" s="166"/>
      <c r="I21" s="166"/>
      <c r="J21" s="166"/>
      <c r="K21" s="166"/>
      <c r="L21" s="166"/>
      <c r="M21" s="166"/>
      <c r="N21" s="166"/>
      <c r="O21" s="166"/>
      <c r="P21" s="166"/>
      <c r="Q21" s="166"/>
      <c r="R21" s="166"/>
      <c r="S21" s="166"/>
    </row>
    <row r="22" spans="1:24" ht="11.1" customHeight="1" x14ac:dyDescent="0.15">
      <c r="A22" s="64"/>
      <c r="B22" s="148"/>
      <c r="C22" s="166"/>
      <c r="D22" s="166"/>
      <c r="E22" s="166"/>
      <c r="F22" s="166"/>
      <c r="G22" s="166"/>
      <c r="H22" s="166"/>
      <c r="I22" s="166"/>
      <c r="J22" s="166"/>
      <c r="K22" s="166"/>
      <c r="L22" s="166"/>
      <c r="M22" s="166"/>
      <c r="N22" s="166"/>
      <c r="O22" s="166"/>
      <c r="P22" s="166"/>
      <c r="Q22" s="166"/>
      <c r="R22" s="166"/>
      <c r="S22" s="166"/>
    </row>
    <row r="23" spans="1:24" ht="11.1" customHeight="1" x14ac:dyDescent="0.15">
      <c r="A23" s="64"/>
      <c r="B23" s="148"/>
      <c r="C23" s="166"/>
      <c r="D23" s="166"/>
      <c r="E23" s="166"/>
      <c r="F23" s="166"/>
      <c r="G23" s="166"/>
      <c r="H23" s="166"/>
      <c r="I23" s="166"/>
      <c r="J23" s="166"/>
      <c r="K23" s="166"/>
      <c r="L23" s="166"/>
      <c r="M23" s="166"/>
      <c r="N23" s="166"/>
      <c r="O23" s="166"/>
      <c r="P23" s="166"/>
      <c r="Q23" s="166"/>
      <c r="R23" s="166"/>
      <c r="S23" s="166"/>
    </row>
    <row r="24" spans="1:24" ht="11.1" customHeight="1" x14ac:dyDescent="0.15">
      <c r="A24" s="64"/>
      <c r="B24" s="148"/>
      <c r="C24" s="166"/>
      <c r="D24" s="166"/>
      <c r="E24" s="166"/>
      <c r="F24" s="166"/>
      <c r="G24" s="166"/>
      <c r="H24" s="166"/>
      <c r="I24" s="166"/>
      <c r="J24" s="166"/>
      <c r="K24" s="166"/>
      <c r="L24" s="166"/>
      <c r="M24" s="166"/>
      <c r="N24" s="166"/>
      <c r="O24" s="166"/>
      <c r="P24" s="166"/>
      <c r="Q24" s="166"/>
      <c r="R24" s="166"/>
      <c r="S24" s="166"/>
    </row>
    <row r="25" spans="1:24" ht="11.1" customHeight="1" x14ac:dyDescent="0.15">
      <c r="A25" s="64"/>
      <c r="B25" s="148"/>
      <c r="C25" s="166"/>
      <c r="D25" s="166"/>
      <c r="E25" s="166"/>
      <c r="F25" s="166"/>
      <c r="G25" s="166"/>
      <c r="H25" s="166"/>
      <c r="I25" s="166"/>
      <c r="J25" s="166"/>
      <c r="K25" s="166"/>
      <c r="L25" s="166"/>
      <c r="M25" s="166"/>
      <c r="N25" s="166"/>
      <c r="O25" s="166"/>
      <c r="P25" s="166"/>
      <c r="Q25" s="166"/>
      <c r="R25" s="166"/>
      <c r="S25" s="166"/>
    </row>
    <row r="26" spans="1:24" ht="11.1" customHeight="1" x14ac:dyDescent="0.15">
      <c r="A26" s="64"/>
      <c r="B26" s="148"/>
      <c r="C26" s="166"/>
      <c r="D26" s="166"/>
      <c r="E26" s="166"/>
      <c r="F26" s="166"/>
      <c r="G26" s="166"/>
      <c r="H26" s="166"/>
      <c r="I26" s="166"/>
      <c r="J26" s="166"/>
      <c r="K26" s="166"/>
      <c r="L26" s="166"/>
      <c r="M26" s="166"/>
      <c r="N26" s="166"/>
      <c r="O26" s="166"/>
      <c r="P26" s="166"/>
      <c r="Q26" s="166"/>
      <c r="R26" s="166"/>
      <c r="S26" s="166"/>
    </row>
    <row r="27" spans="1:24" ht="11.1" customHeight="1" x14ac:dyDescent="0.15">
      <c r="A27" s="64"/>
      <c r="B27" s="148"/>
      <c r="C27" s="166"/>
      <c r="D27" s="166"/>
      <c r="E27" s="166"/>
      <c r="F27" s="166"/>
      <c r="G27" s="166"/>
      <c r="H27" s="166"/>
      <c r="I27" s="166"/>
      <c r="J27" s="166"/>
      <c r="K27" s="166"/>
      <c r="L27" s="166"/>
      <c r="M27" s="166"/>
      <c r="N27" s="166"/>
      <c r="O27" s="166"/>
      <c r="P27" s="166"/>
      <c r="Q27" s="166"/>
      <c r="R27" s="166"/>
      <c r="S27" s="166"/>
    </row>
    <row r="28" spans="1:24" ht="40.049999999999997" customHeight="1" x14ac:dyDescent="0.15">
      <c r="A28" s="64"/>
      <c r="B28" s="148"/>
      <c r="C28" s="166"/>
      <c r="D28" s="166"/>
      <c r="E28" s="166"/>
      <c r="F28" s="166"/>
      <c r="G28" s="166"/>
      <c r="H28" s="166"/>
      <c r="I28" s="166"/>
      <c r="J28" s="166"/>
      <c r="K28" s="166"/>
      <c r="L28" s="166"/>
      <c r="M28" s="166"/>
      <c r="N28" s="166"/>
      <c r="O28" s="166"/>
      <c r="P28" s="166"/>
      <c r="Q28" s="166"/>
      <c r="R28" s="166"/>
      <c r="S28" s="166"/>
    </row>
    <row r="29" spans="1:24" ht="11.1" customHeight="1" x14ac:dyDescent="0.15">
      <c r="A29" s="64"/>
      <c r="B29" s="147" t="s">
        <v>52</v>
      </c>
      <c r="C29" s="167"/>
      <c r="D29" s="168"/>
      <c r="E29" s="168"/>
      <c r="F29" s="168"/>
      <c r="G29" s="168"/>
      <c r="H29" s="168"/>
      <c r="I29" s="168"/>
      <c r="J29" s="168"/>
      <c r="K29" s="168"/>
      <c r="L29" s="168"/>
      <c r="M29" s="168"/>
      <c r="N29" s="168"/>
      <c r="O29" s="168"/>
      <c r="P29" s="168"/>
      <c r="Q29" s="168"/>
      <c r="R29" s="168"/>
      <c r="S29" s="168"/>
    </row>
    <row r="30" spans="1:24" ht="11.1" customHeight="1" x14ac:dyDescent="0.15">
      <c r="A30" s="64"/>
      <c r="B30" s="148"/>
      <c r="C30" s="168"/>
      <c r="D30" s="168"/>
      <c r="E30" s="168"/>
      <c r="F30" s="168"/>
      <c r="G30" s="168"/>
      <c r="H30" s="168"/>
      <c r="I30" s="168"/>
      <c r="J30" s="168"/>
      <c r="K30" s="168"/>
      <c r="L30" s="168"/>
      <c r="M30" s="168"/>
      <c r="N30" s="168"/>
      <c r="O30" s="168"/>
      <c r="P30" s="168"/>
      <c r="Q30" s="168"/>
      <c r="R30" s="168"/>
      <c r="S30" s="168"/>
    </row>
    <row r="31" spans="1:24" ht="11.1" customHeight="1" x14ac:dyDescent="0.15">
      <c r="A31" s="64"/>
      <c r="B31" s="148"/>
      <c r="C31" s="168"/>
      <c r="D31" s="168"/>
      <c r="E31" s="168"/>
      <c r="F31" s="168"/>
      <c r="G31" s="168"/>
      <c r="H31" s="168"/>
      <c r="I31" s="168"/>
      <c r="J31" s="168"/>
      <c r="K31" s="168"/>
      <c r="L31" s="168"/>
      <c r="M31" s="168"/>
      <c r="N31" s="168"/>
      <c r="O31" s="168"/>
      <c r="P31" s="168"/>
      <c r="Q31" s="168"/>
      <c r="R31" s="168"/>
      <c r="S31" s="168"/>
    </row>
    <row r="32" spans="1:24" ht="11.1" customHeight="1" x14ac:dyDescent="0.15">
      <c r="A32" s="64"/>
      <c r="B32" s="148"/>
      <c r="C32" s="168"/>
      <c r="D32" s="168"/>
      <c r="E32" s="168"/>
      <c r="F32" s="168"/>
      <c r="G32" s="168"/>
      <c r="H32" s="168"/>
      <c r="I32" s="168"/>
      <c r="J32" s="168"/>
      <c r="K32" s="168"/>
      <c r="L32" s="168"/>
      <c r="M32" s="168"/>
      <c r="N32" s="168"/>
      <c r="O32" s="168"/>
      <c r="P32" s="168"/>
      <c r="Q32" s="168"/>
      <c r="R32" s="168"/>
      <c r="S32" s="168"/>
    </row>
    <row r="33" spans="1:19" ht="11.1" customHeight="1" x14ac:dyDescent="0.15">
      <c r="A33" s="64"/>
      <c r="B33" s="148"/>
      <c r="C33" s="168"/>
      <c r="D33" s="168"/>
      <c r="E33" s="168"/>
      <c r="F33" s="168"/>
      <c r="G33" s="168"/>
      <c r="H33" s="168"/>
      <c r="I33" s="168"/>
      <c r="J33" s="168"/>
      <c r="K33" s="168"/>
      <c r="L33" s="168"/>
      <c r="M33" s="168"/>
      <c r="N33" s="168"/>
      <c r="O33" s="168"/>
      <c r="P33" s="168"/>
      <c r="Q33" s="168"/>
      <c r="R33" s="168"/>
      <c r="S33" s="168"/>
    </row>
    <row r="34" spans="1:19" ht="11.1" customHeight="1" x14ac:dyDescent="0.15">
      <c r="A34" s="64"/>
      <c r="B34" s="148"/>
      <c r="C34" s="168"/>
      <c r="D34" s="168"/>
      <c r="E34" s="168"/>
      <c r="F34" s="168"/>
      <c r="G34" s="168"/>
      <c r="H34" s="168"/>
      <c r="I34" s="168"/>
      <c r="J34" s="168"/>
      <c r="K34" s="168"/>
      <c r="L34" s="168"/>
      <c r="M34" s="168"/>
      <c r="N34" s="168"/>
      <c r="O34" s="168"/>
      <c r="P34" s="168"/>
      <c r="Q34" s="168"/>
      <c r="R34" s="168"/>
      <c r="S34" s="168"/>
    </row>
    <row r="35" spans="1:19" ht="11.1" customHeight="1" x14ac:dyDescent="0.15">
      <c r="A35" s="64"/>
      <c r="B35" s="148"/>
      <c r="C35" s="168"/>
      <c r="D35" s="168"/>
      <c r="E35" s="168"/>
      <c r="F35" s="168"/>
      <c r="G35" s="168"/>
      <c r="H35" s="168"/>
      <c r="I35" s="168"/>
      <c r="J35" s="168"/>
      <c r="K35" s="168"/>
      <c r="L35" s="168"/>
      <c r="M35" s="168"/>
      <c r="N35" s="168"/>
      <c r="O35" s="168"/>
      <c r="P35" s="168"/>
      <c r="Q35" s="168"/>
      <c r="R35" s="168"/>
      <c r="S35" s="168"/>
    </row>
    <row r="36" spans="1:19" ht="11.1" customHeight="1" x14ac:dyDescent="0.15">
      <c r="A36" s="64"/>
      <c r="B36" s="148"/>
      <c r="C36" s="168"/>
      <c r="D36" s="168"/>
      <c r="E36" s="168"/>
      <c r="F36" s="168"/>
      <c r="G36" s="168"/>
      <c r="H36" s="168"/>
      <c r="I36" s="168"/>
      <c r="J36" s="168"/>
      <c r="K36" s="168"/>
      <c r="L36" s="168"/>
      <c r="M36" s="168"/>
      <c r="N36" s="168"/>
      <c r="O36" s="168"/>
      <c r="P36" s="168"/>
      <c r="Q36" s="168"/>
      <c r="R36" s="168"/>
      <c r="S36" s="168"/>
    </row>
    <row r="37" spans="1:19" ht="11.1" customHeight="1" x14ac:dyDescent="0.15">
      <c r="A37" s="64"/>
      <c r="B37" s="148"/>
      <c r="C37" s="168"/>
      <c r="D37" s="168"/>
      <c r="E37" s="168"/>
      <c r="F37" s="168"/>
      <c r="G37" s="168"/>
      <c r="H37" s="168"/>
      <c r="I37" s="168"/>
      <c r="J37" s="168"/>
      <c r="K37" s="168"/>
      <c r="L37" s="168"/>
      <c r="M37" s="168"/>
      <c r="N37" s="168"/>
      <c r="O37" s="168"/>
      <c r="P37" s="168"/>
      <c r="Q37" s="168"/>
      <c r="R37" s="168"/>
      <c r="S37" s="168"/>
    </row>
    <row r="38" spans="1:19" ht="11.1" customHeight="1" x14ac:dyDescent="0.15">
      <c r="A38" s="64"/>
      <c r="B38" s="148"/>
      <c r="C38" s="168"/>
      <c r="D38" s="168"/>
      <c r="E38" s="168"/>
      <c r="F38" s="168"/>
      <c r="G38" s="168"/>
      <c r="H38" s="168"/>
      <c r="I38" s="168"/>
      <c r="J38" s="168"/>
      <c r="K38" s="168"/>
      <c r="L38" s="168"/>
      <c r="M38" s="168"/>
      <c r="N38" s="168"/>
      <c r="O38" s="168"/>
      <c r="P38" s="168"/>
      <c r="Q38" s="168"/>
      <c r="R38" s="168"/>
      <c r="S38" s="168"/>
    </row>
    <row r="39" spans="1:19" ht="11.1" customHeight="1" x14ac:dyDescent="0.15">
      <c r="A39" s="64"/>
      <c r="B39" s="148"/>
      <c r="C39" s="168"/>
      <c r="D39" s="168"/>
      <c r="E39" s="168"/>
      <c r="F39" s="168"/>
      <c r="G39" s="168"/>
      <c r="H39" s="168"/>
      <c r="I39" s="168"/>
      <c r="J39" s="168"/>
      <c r="K39" s="168"/>
      <c r="L39" s="168"/>
      <c r="M39" s="168"/>
      <c r="N39" s="168"/>
      <c r="O39" s="168"/>
      <c r="P39" s="168"/>
      <c r="Q39" s="168"/>
      <c r="R39" s="168"/>
      <c r="S39" s="168"/>
    </row>
    <row r="40" spans="1:19" ht="11.1" customHeight="1" x14ac:dyDescent="0.15">
      <c r="A40" s="64"/>
      <c r="B40" s="147" t="s">
        <v>49</v>
      </c>
      <c r="C40" s="161"/>
      <c r="D40" s="161"/>
      <c r="E40" s="161"/>
      <c r="F40" s="161"/>
      <c r="G40" s="161"/>
      <c r="H40" s="161"/>
      <c r="I40" s="161"/>
      <c r="J40" s="161"/>
      <c r="K40" s="161"/>
      <c r="L40" s="161"/>
      <c r="M40" s="161"/>
      <c r="N40" s="161"/>
      <c r="O40" s="161"/>
      <c r="P40" s="161"/>
      <c r="Q40" s="161"/>
      <c r="R40" s="161"/>
      <c r="S40" s="161"/>
    </row>
    <row r="41" spans="1:19" ht="11.1" customHeight="1" x14ac:dyDescent="0.15">
      <c r="A41" s="64"/>
      <c r="B41" s="148"/>
      <c r="C41" s="161"/>
      <c r="D41" s="161"/>
      <c r="E41" s="161"/>
      <c r="F41" s="161"/>
      <c r="G41" s="161"/>
      <c r="H41" s="161"/>
      <c r="I41" s="161"/>
      <c r="J41" s="161"/>
      <c r="K41" s="161"/>
      <c r="L41" s="161"/>
      <c r="M41" s="161"/>
      <c r="N41" s="161"/>
      <c r="O41" s="161"/>
      <c r="P41" s="161"/>
      <c r="Q41" s="161"/>
      <c r="R41" s="161"/>
      <c r="S41" s="161"/>
    </row>
    <row r="42" spans="1:19" ht="11.1" customHeight="1" x14ac:dyDescent="0.15">
      <c r="A42" s="64"/>
      <c r="B42" s="148"/>
      <c r="C42" s="161"/>
      <c r="D42" s="161"/>
      <c r="E42" s="161"/>
      <c r="F42" s="161"/>
      <c r="G42" s="161"/>
      <c r="H42" s="161"/>
      <c r="I42" s="161"/>
      <c r="J42" s="161"/>
      <c r="K42" s="161"/>
      <c r="L42" s="161"/>
      <c r="M42" s="161"/>
      <c r="N42" s="161"/>
      <c r="O42" s="161"/>
      <c r="P42" s="161"/>
      <c r="Q42" s="161"/>
      <c r="R42" s="161"/>
      <c r="S42" s="161"/>
    </row>
    <row r="43" spans="1:19" ht="11.1" customHeight="1" x14ac:dyDescent="0.15">
      <c r="A43" s="64"/>
      <c r="B43" s="148"/>
      <c r="C43" s="161"/>
      <c r="D43" s="161"/>
      <c r="E43" s="161"/>
      <c r="F43" s="161"/>
      <c r="G43" s="161"/>
      <c r="H43" s="161"/>
      <c r="I43" s="161"/>
      <c r="J43" s="161"/>
      <c r="K43" s="161"/>
      <c r="L43" s="161"/>
      <c r="M43" s="161"/>
      <c r="N43" s="161"/>
      <c r="O43" s="161"/>
      <c r="P43" s="161"/>
      <c r="Q43" s="161"/>
      <c r="R43" s="161"/>
      <c r="S43" s="161"/>
    </row>
    <row r="44" spans="1:19" ht="11.1" customHeight="1" x14ac:dyDescent="0.15">
      <c r="A44" s="64"/>
      <c r="B44" s="148"/>
      <c r="C44" s="161"/>
      <c r="D44" s="161"/>
      <c r="E44" s="161"/>
      <c r="F44" s="161"/>
      <c r="G44" s="161"/>
      <c r="H44" s="161"/>
      <c r="I44" s="161"/>
      <c r="J44" s="161"/>
      <c r="K44" s="161"/>
      <c r="L44" s="161"/>
      <c r="M44" s="161"/>
      <c r="N44" s="161"/>
      <c r="O44" s="161"/>
      <c r="P44" s="161"/>
      <c r="Q44" s="161"/>
      <c r="R44" s="161"/>
      <c r="S44" s="161"/>
    </row>
    <row r="45" spans="1:19" ht="11.1" customHeight="1" x14ac:dyDescent="0.15">
      <c r="A45" s="64"/>
      <c r="B45" s="148"/>
      <c r="C45" s="161"/>
      <c r="D45" s="161"/>
      <c r="E45" s="161"/>
      <c r="F45" s="161"/>
      <c r="G45" s="161"/>
      <c r="H45" s="161"/>
      <c r="I45" s="161"/>
      <c r="J45" s="161"/>
      <c r="K45" s="161"/>
      <c r="L45" s="161"/>
      <c r="M45" s="161"/>
      <c r="N45" s="161"/>
      <c r="O45" s="161"/>
      <c r="P45" s="161"/>
      <c r="Q45" s="161"/>
      <c r="R45" s="161"/>
      <c r="S45" s="161"/>
    </row>
    <row r="46" spans="1:19" ht="11.1" customHeight="1" x14ac:dyDescent="0.15">
      <c r="A46" s="64"/>
      <c r="B46" s="148"/>
      <c r="C46" s="161"/>
      <c r="D46" s="161"/>
      <c r="E46" s="161"/>
      <c r="F46" s="161"/>
      <c r="G46" s="161"/>
      <c r="H46" s="161"/>
      <c r="I46" s="161"/>
      <c r="J46" s="161"/>
      <c r="K46" s="161"/>
      <c r="L46" s="161"/>
      <c r="M46" s="161"/>
      <c r="N46" s="161"/>
      <c r="O46" s="161"/>
      <c r="P46" s="161"/>
      <c r="Q46" s="161"/>
      <c r="R46" s="161"/>
      <c r="S46" s="161"/>
    </row>
    <row r="47" spans="1:19" ht="11.1" customHeight="1" x14ac:dyDescent="0.15">
      <c r="A47" s="64"/>
      <c r="B47" s="148"/>
      <c r="C47" s="161"/>
      <c r="D47" s="161"/>
      <c r="E47" s="161"/>
      <c r="F47" s="161"/>
      <c r="G47" s="161"/>
      <c r="H47" s="161"/>
      <c r="I47" s="161"/>
      <c r="J47" s="161"/>
      <c r="K47" s="161"/>
      <c r="L47" s="161"/>
      <c r="M47" s="161"/>
      <c r="N47" s="161"/>
      <c r="O47" s="161"/>
      <c r="P47" s="161"/>
      <c r="Q47" s="161"/>
      <c r="R47" s="161"/>
      <c r="S47" s="161"/>
    </row>
    <row r="48" spans="1:19" ht="11.1" customHeight="1" x14ac:dyDescent="0.15">
      <c r="A48" s="64"/>
      <c r="B48" s="148"/>
      <c r="C48" s="161"/>
      <c r="D48" s="161"/>
      <c r="E48" s="161"/>
      <c r="F48" s="161"/>
      <c r="G48" s="161"/>
      <c r="H48" s="161"/>
      <c r="I48" s="161"/>
      <c r="J48" s="161"/>
      <c r="K48" s="161"/>
      <c r="L48" s="161"/>
      <c r="M48" s="161"/>
      <c r="N48" s="161"/>
      <c r="O48" s="161"/>
      <c r="P48" s="161"/>
      <c r="Q48" s="161"/>
      <c r="R48" s="161"/>
      <c r="S48" s="161"/>
    </row>
    <row r="49" spans="1:19" ht="11.1" customHeight="1" x14ac:dyDescent="0.15">
      <c r="A49" s="64"/>
      <c r="B49" s="148"/>
      <c r="C49" s="161"/>
      <c r="D49" s="161"/>
      <c r="E49" s="161"/>
      <c r="F49" s="161"/>
      <c r="G49" s="161"/>
      <c r="H49" s="161"/>
      <c r="I49" s="161"/>
      <c r="J49" s="161"/>
      <c r="K49" s="161"/>
      <c r="L49" s="161"/>
      <c r="M49" s="161"/>
      <c r="N49" s="161"/>
      <c r="O49" s="161"/>
      <c r="P49" s="161"/>
      <c r="Q49" s="161"/>
      <c r="R49" s="161"/>
      <c r="S49" s="161"/>
    </row>
    <row r="50" spans="1:19" ht="11.1" customHeight="1" x14ac:dyDescent="0.15">
      <c r="A50" s="64"/>
      <c r="B50" s="148"/>
      <c r="C50" s="161"/>
      <c r="D50" s="161"/>
      <c r="E50" s="161"/>
      <c r="F50" s="161"/>
      <c r="G50" s="161"/>
      <c r="H50" s="161"/>
      <c r="I50" s="161"/>
      <c r="J50" s="161"/>
      <c r="K50" s="161"/>
      <c r="L50" s="161"/>
      <c r="M50" s="161"/>
      <c r="N50" s="161"/>
      <c r="O50" s="161"/>
      <c r="P50" s="161"/>
      <c r="Q50" s="161"/>
      <c r="R50" s="161"/>
      <c r="S50" s="161"/>
    </row>
    <row r="57" spans="1:19" x14ac:dyDescent="0.15">
      <c r="C57" t="s">
        <v>64</v>
      </c>
    </row>
    <row r="58" spans="1:19" x14ac:dyDescent="0.15">
      <c r="C58" t="s">
        <v>65</v>
      </c>
    </row>
    <row r="59" spans="1:19" x14ac:dyDescent="0.15">
      <c r="C59" t="s">
        <v>66</v>
      </c>
    </row>
    <row r="60" spans="1:19" x14ac:dyDescent="0.15">
      <c r="C60" t="s">
        <v>67</v>
      </c>
    </row>
    <row r="61" spans="1:19" x14ac:dyDescent="0.15">
      <c r="C61" t="s">
        <v>68</v>
      </c>
    </row>
    <row r="62" spans="1:19" x14ac:dyDescent="0.15">
      <c r="C62" t="s">
        <v>69</v>
      </c>
    </row>
    <row r="63" spans="1:19" x14ac:dyDescent="0.15">
      <c r="C63" t="s">
        <v>12</v>
      </c>
    </row>
  </sheetData>
  <sheetProtection sheet="1" formatRows="0" insertRows="0"/>
  <mergeCells count="20">
    <mergeCell ref="B9:S9"/>
    <mergeCell ref="B3:C3"/>
    <mergeCell ref="B4:D4"/>
    <mergeCell ref="G4:S4"/>
    <mergeCell ref="G5:S5"/>
    <mergeCell ref="G6:S6"/>
    <mergeCell ref="T18:X19"/>
    <mergeCell ref="B40:B50"/>
    <mergeCell ref="C40:S50"/>
    <mergeCell ref="B10:B11"/>
    <mergeCell ref="C10:S11"/>
    <mergeCell ref="B12:B13"/>
    <mergeCell ref="C12:S13"/>
    <mergeCell ref="B14:B15"/>
    <mergeCell ref="C14:S15"/>
    <mergeCell ref="B17:S17"/>
    <mergeCell ref="B18:B28"/>
    <mergeCell ref="C18:S28"/>
    <mergeCell ref="B29:B39"/>
    <mergeCell ref="C29:S39"/>
  </mergeCells>
  <phoneticPr fontId="3"/>
  <dataValidations count="1">
    <dataValidation type="list" allowBlank="1" showInputMessage="1" showErrorMessage="1" sqref="G4:S6" xr:uid="{B5E035A3-8905-454E-8ABF-2E010975B835}">
      <formula1>$C$57:$C$63</formula1>
    </dataValidation>
  </dataValidations>
  <printOptions horizontalCentered="1"/>
  <pageMargins left="0.70866141732283472" right="0.70866141732283472" top="0.74803149606299213" bottom="0.74803149606299213" header="0.31496062992125984" footer="0.31496062992125984"/>
  <pageSetup paperSize="9" scale="66"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7" tint="0.79998168889431442"/>
    <pageSetUpPr fitToPage="1"/>
  </sheetPr>
  <dimension ref="A1:P49"/>
  <sheetViews>
    <sheetView showGridLines="0" view="pageBreakPreview" zoomScaleNormal="100" zoomScaleSheetLayoutView="100" workbookViewId="0">
      <selection activeCell="D15" sqref="D15"/>
    </sheetView>
  </sheetViews>
  <sheetFormatPr defaultColWidth="8.86328125" defaultRowHeight="22.5" customHeight="1" x14ac:dyDescent="0.15"/>
  <cols>
    <col min="1" max="1" width="2.06640625" style="46" customWidth="1"/>
    <col min="2" max="2" width="3.3984375" style="46" customWidth="1"/>
    <col min="3" max="3" width="22" customWidth="1"/>
    <col min="4" max="6" width="22.1328125" customWidth="1"/>
    <col min="7" max="7" width="4.53125" style="56" customWidth="1"/>
    <col min="8" max="9" width="9.06640625" customWidth="1"/>
    <col min="10" max="10" width="0.796875" customWidth="1"/>
    <col min="11" max="11" width="8.6640625" style="7"/>
    <col min="16" max="16" width="6.53125" style="56" customWidth="1"/>
  </cols>
  <sheetData>
    <row r="1" spans="1:16" s="12" customFormat="1" ht="41.55" customHeight="1" x14ac:dyDescent="0.15">
      <c r="A1" s="172" t="s">
        <v>31</v>
      </c>
      <c r="B1" s="172"/>
      <c r="C1" s="172"/>
      <c r="D1" s="172"/>
      <c r="E1" s="172"/>
      <c r="F1" s="172"/>
      <c r="G1" s="172"/>
      <c r="H1" s="172"/>
      <c r="I1" s="172"/>
      <c r="J1" s="60"/>
      <c r="K1" s="11"/>
      <c r="P1" s="10"/>
    </row>
    <row r="2" spans="1:16" s="12" customFormat="1" ht="4.5" customHeight="1" x14ac:dyDescent="0.2">
      <c r="A2" s="13"/>
      <c r="B2" s="13"/>
      <c r="C2" s="16"/>
      <c r="D2" s="16"/>
      <c r="E2" s="16"/>
      <c r="F2" s="16"/>
      <c r="G2" s="17"/>
      <c r="H2" s="16"/>
      <c r="I2" s="18"/>
      <c r="J2" s="19"/>
      <c r="K2" s="11"/>
      <c r="P2" s="10"/>
    </row>
    <row r="3" spans="1:16" s="56" customFormat="1" ht="18" customHeight="1" x14ac:dyDescent="0.15">
      <c r="A3" s="177" t="s">
        <v>9</v>
      </c>
      <c r="B3" s="177" t="s">
        <v>28</v>
      </c>
      <c r="C3" s="175" t="s">
        <v>10</v>
      </c>
      <c r="D3" s="177" t="s">
        <v>23</v>
      </c>
      <c r="E3" s="177" t="s">
        <v>22</v>
      </c>
      <c r="F3" s="177" t="s">
        <v>20</v>
      </c>
      <c r="G3" s="177" t="s">
        <v>24</v>
      </c>
      <c r="H3" s="173" t="s">
        <v>32</v>
      </c>
      <c r="I3" s="174"/>
      <c r="J3" s="20"/>
      <c r="K3" s="21"/>
    </row>
    <row r="4" spans="1:16" s="56" customFormat="1" ht="18" customHeight="1" x14ac:dyDescent="0.15">
      <c r="A4" s="178"/>
      <c r="B4" s="178"/>
      <c r="C4" s="176"/>
      <c r="D4" s="178"/>
      <c r="E4" s="178"/>
      <c r="F4" s="178"/>
      <c r="G4" s="178"/>
      <c r="H4" s="62" t="s">
        <v>18</v>
      </c>
      <c r="I4" s="61" t="s">
        <v>19</v>
      </c>
      <c r="J4" s="22"/>
      <c r="K4" s="21"/>
    </row>
    <row r="5" spans="1:16" ht="21.75" customHeight="1" x14ac:dyDescent="0.15">
      <c r="A5" s="23" t="s">
        <v>8</v>
      </c>
      <c r="B5" s="57" t="s">
        <v>50</v>
      </c>
      <c r="C5" s="24" t="s">
        <v>57</v>
      </c>
      <c r="D5" s="25" t="s">
        <v>93</v>
      </c>
      <c r="E5" s="25" t="s">
        <v>30</v>
      </c>
      <c r="F5" s="26" t="s">
        <v>94</v>
      </c>
      <c r="G5" s="27"/>
      <c r="H5" s="28">
        <v>550000</v>
      </c>
      <c r="I5" s="28">
        <v>500000</v>
      </c>
      <c r="J5" s="29"/>
      <c r="P5"/>
    </row>
    <row r="6" spans="1:16" ht="21.75" customHeight="1" x14ac:dyDescent="0.15">
      <c r="A6" s="23" t="s">
        <v>8</v>
      </c>
      <c r="B6" s="57" t="s">
        <v>50</v>
      </c>
      <c r="C6" s="24" t="s">
        <v>87</v>
      </c>
      <c r="D6" s="25" t="s">
        <v>92</v>
      </c>
      <c r="E6" s="25" t="s">
        <v>90</v>
      </c>
      <c r="F6" s="26" t="s">
        <v>91</v>
      </c>
      <c r="G6" s="27"/>
      <c r="H6" s="28">
        <v>220000</v>
      </c>
      <c r="I6" s="28">
        <v>200000</v>
      </c>
      <c r="J6" s="29"/>
      <c r="P6"/>
    </row>
    <row r="7" spans="1:16" ht="21.75" customHeight="1" x14ac:dyDescent="0.15">
      <c r="A7" s="86">
        <v>1</v>
      </c>
      <c r="B7" s="58"/>
      <c r="C7" s="5"/>
      <c r="D7" s="1"/>
      <c r="E7" s="1"/>
      <c r="F7" s="1"/>
      <c r="G7" s="27"/>
      <c r="H7" s="2"/>
      <c r="I7" s="2"/>
      <c r="J7" s="31"/>
      <c r="K7" s="9" t="s">
        <v>29</v>
      </c>
      <c r="P7"/>
    </row>
    <row r="8" spans="1:16" ht="21.75" customHeight="1" x14ac:dyDescent="0.15">
      <c r="A8" s="86">
        <v>2</v>
      </c>
      <c r="B8" s="58"/>
      <c r="C8" s="5"/>
      <c r="D8" s="1"/>
      <c r="E8" s="1"/>
      <c r="F8" s="1"/>
      <c r="G8" s="27"/>
      <c r="H8" s="2"/>
      <c r="I8" s="2"/>
      <c r="J8" s="31"/>
      <c r="K8" s="9" t="s">
        <v>115</v>
      </c>
      <c r="P8"/>
    </row>
    <row r="9" spans="1:16" ht="21.75" customHeight="1" x14ac:dyDescent="0.15">
      <c r="A9" s="86">
        <v>3</v>
      </c>
      <c r="B9" s="58"/>
      <c r="C9" s="5"/>
      <c r="D9" s="1"/>
      <c r="E9" s="1"/>
      <c r="F9" s="1"/>
      <c r="G9" s="27"/>
      <c r="H9" s="2"/>
      <c r="I9" s="2"/>
      <c r="J9" s="31"/>
      <c r="K9" s="9" t="s">
        <v>116</v>
      </c>
      <c r="P9"/>
    </row>
    <row r="10" spans="1:16" ht="21.75" customHeight="1" x14ac:dyDescent="0.15">
      <c r="A10" s="86">
        <v>4</v>
      </c>
      <c r="B10" s="58"/>
      <c r="C10" s="5"/>
      <c r="D10" s="1"/>
      <c r="E10" s="1"/>
      <c r="F10" s="1"/>
      <c r="G10" s="27"/>
      <c r="H10" s="2"/>
      <c r="I10" s="2"/>
      <c r="J10" s="31"/>
      <c r="K10" s="9"/>
      <c r="P10"/>
    </row>
    <row r="11" spans="1:16" ht="21.75" customHeight="1" x14ac:dyDescent="0.15">
      <c r="A11" s="86">
        <v>5</v>
      </c>
      <c r="B11" s="58"/>
      <c r="C11" s="5"/>
      <c r="D11" s="1"/>
      <c r="E11" s="1"/>
      <c r="F11" s="1"/>
      <c r="G11" s="27"/>
      <c r="H11" s="2"/>
      <c r="I11" s="2"/>
      <c r="J11" s="31"/>
      <c r="K11" s="9"/>
      <c r="P11"/>
    </row>
    <row r="12" spans="1:16" ht="21.75" customHeight="1" x14ac:dyDescent="0.15">
      <c r="A12" s="86">
        <v>6</v>
      </c>
      <c r="B12" s="58"/>
      <c r="C12" s="5"/>
      <c r="D12" s="1"/>
      <c r="E12" s="1"/>
      <c r="F12" s="1"/>
      <c r="G12" s="27"/>
      <c r="H12" s="2"/>
      <c r="I12" s="2"/>
      <c r="J12" s="31"/>
      <c r="K12" s="9"/>
      <c r="P12"/>
    </row>
    <row r="13" spans="1:16" ht="21.75" customHeight="1" x14ac:dyDescent="0.15">
      <c r="A13" s="86">
        <v>7</v>
      </c>
      <c r="B13" s="58"/>
      <c r="C13" s="5"/>
      <c r="D13" s="3"/>
      <c r="E13" s="3"/>
      <c r="F13" s="3"/>
      <c r="G13" s="91"/>
      <c r="H13" s="2"/>
      <c r="I13" s="2"/>
      <c r="J13" s="31"/>
      <c r="K13" s="9"/>
      <c r="P13"/>
    </row>
    <row r="14" spans="1:16" ht="21.75" customHeight="1" x14ac:dyDescent="0.15">
      <c r="A14" s="86">
        <v>8</v>
      </c>
      <c r="B14" s="58"/>
      <c r="C14" s="5"/>
      <c r="D14" s="3"/>
      <c r="E14" s="3"/>
      <c r="F14" s="3"/>
      <c r="G14" s="91"/>
      <c r="H14" s="2"/>
      <c r="I14" s="2"/>
      <c r="J14" s="31"/>
      <c r="K14" s="9"/>
      <c r="P14"/>
    </row>
    <row r="15" spans="1:16" ht="21.75" customHeight="1" x14ac:dyDescent="0.15">
      <c r="A15" s="86">
        <v>9</v>
      </c>
      <c r="B15" s="58"/>
      <c r="C15" s="5"/>
      <c r="D15" s="3"/>
      <c r="E15" s="3"/>
      <c r="F15" s="3"/>
      <c r="G15" s="91"/>
      <c r="H15" s="4"/>
      <c r="I15" s="4"/>
      <c r="J15" s="32"/>
      <c r="K15" s="9"/>
      <c r="P15"/>
    </row>
    <row r="16" spans="1:16" ht="21.75" customHeight="1" x14ac:dyDescent="0.15">
      <c r="A16" s="86">
        <v>10</v>
      </c>
      <c r="B16" s="58"/>
      <c r="C16" s="5"/>
      <c r="D16" s="3"/>
      <c r="E16" s="3"/>
      <c r="F16" s="3"/>
      <c r="G16" s="91"/>
      <c r="H16" s="4"/>
      <c r="I16" s="4"/>
      <c r="J16" s="32"/>
      <c r="K16" s="9"/>
      <c r="P16"/>
    </row>
    <row r="17" spans="1:16" ht="21.75" customHeight="1" x14ac:dyDescent="0.15">
      <c r="A17" s="86">
        <v>11</v>
      </c>
      <c r="B17" s="58"/>
      <c r="C17" s="5"/>
      <c r="D17" s="3"/>
      <c r="E17" s="3"/>
      <c r="F17" s="3"/>
      <c r="G17" s="91"/>
      <c r="H17" s="4"/>
      <c r="I17" s="4"/>
      <c r="J17" s="32"/>
      <c r="K17" s="9"/>
      <c r="P17"/>
    </row>
    <row r="18" spans="1:16" ht="21.75" customHeight="1" x14ac:dyDescent="0.15">
      <c r="A18" s="86">
        <v>12</v>
      </c>
      <c r="B18" s="58"/>
      <c r="C18" s="5"/>
      <c r="D18" s="3"/>
      <c r="E18" s="3"/>
      <c r="F18" s="3"/>
      <c r="G18" s="91"/>
      <c r="H18" s="2"/>
      <c r="I18" s="2"/>
      <c r="J18" s="31"/>
      <c r="K18" s="9"/>
      <c r="P18"/>
    </row>
    <row r="19" spans="1:16" ht="21.75" customHeight="1" x14ac:dyDescent="0.15">
      <c r="A19" s="86">
        <v>13</v>
      </c>
      <c r="B19" s="58"/>
      <c r="C19" s="5"/>
      <c r="D19" s="3"/>
      <c r="E19" s="3"/>
      <c r="F19" s="3"/>
      <c r="G19" s="91"/>
      <c r="H19" s="2"/>
      <c r="I19" s="2"/>
      <c r="J19" s="31"/>
      <c r="K19" s="9"/>
      <c r="P19"/>
    </row>
    <row r="20" spans="1:16" ht="21.75" customHeight="1" x14ac:dyDescent="0.15">
      <c r="A20" s="86">
        <v>14</v>
      </c>
      <c r="B20" s="58"/>
      <c r="C20" s="5"/>
      <c r="D20" s="3"/>
      <c r="E20" s="3"/>
      <c r="F20" s="3"/>
      <c r="G20" s="91"/>
      <c r="H20" s="2"/>
      <c r="I20" s="2"/>
      <c r="J20" s="31"/>
      <c r="K20" s="9"/>
      <c r="P20"/>
    </row>
    <row r="21" spans="1:16" ht="21.75" customHeight="1" x14ac:dyDescent="0.15">
      <c r="A21" s="86">
        <v>15</v>
      </c>
      <c r="B21" s="58"/>
      <c r="C21" s="5"/>
      <c r="D21" s="3"/>
      <c r="E21" s="3"/>
      <c r="F21" s="3"/>
      <c r="G21" s="91"/>
      <c r="H21" s="2"/>
      <c r="I21" s="2"/>
      <c r="J21" s="31"/>
      <c r="K21" s="9"/>
      <c r="P21"/>
    </row>
    <row r="22" spans="1:16" ht="21.75" customHeight="1" x14ac:dyDescent="0.15">
      <c r="A22" s="86">
        <v>16</v>
      </c>
      <c r="B22" s="58"/>
      <c r="C22" s="5"/>
      <c r="D22" s="3"/>
      <c r="E22" s="3"/>
      <c r="F22" s="3"/>
      <c r="G22" s="91"/>
      <c r="H22" s="4"/>
      <c r="I22" s="4"/>
      <c r="J22" s="32"/>
      <c r="K22" s="9"/>
      <c r="P22"/>
    </row>
    <row r="23" spans="1:16" ht="21.75" customHeight="1" x14ac:dyDescent="0.15">
      <c r="A23" s="86">
        <v>17</v>
      </c>
      <c r="B23" s="58"/>
      <c r="C23" s="5"/>
      <c r="D23" s="3"/>
      <c r="E23" s="3"/>
      <c r="F23" s="3"/>
      <c r="G23" s="91"/>
      <c r="H23" s="4"/>
      <c r="I23" s="4"/>
      <c r="J23" s="32"/>
      <c r="K23" s="9"/>
      <c r="P23"/>
    </row>
    <row r="24" spans="1:16" ht="21.75" customHeight="1" x14ac:dyDescent="0.15">
      <c r="A24" s="86">
        <v>18</v>
      </c>
      <c r="B24" s="58"/>
      <c r="C24" s="5"/>
      <c r="D24" s="3"/>
      <c r="E24" s="3"/>
      <c r="F24" s="3"/>
      <c r="G24" s="91"/>
      <c r="H24" s="4"/>
      <c r="I24" s="4"/>
      <c r="J24" s="32"/>
      <c r="K24" s="9"/>
      <c r="P24"/>
    </row>
    <row r="25" spans="1:16" ht="21.75" customHeight="1" x14ac:dyDescent="0.15">
      <c r="A25" s="86">
        <v>19</v>
      </c>
      <c r="B25" s="58"/>
      <c r="C25" s="5"/>
      <c r="D25" s="3"/>
      <c r="E25" s="3"/>
      <c r="F25" s="3"/>
      <c r="G25" s="91"/>
      <c r="H25" s="4"/>
      <c r="I25" s="4"/>
      <c r="J25" s="32"/>
      <c r="K25" s="9"/>
      <c r="P25"/>
    </row>
    <row r="26" spans="1:16" ht="21.75" customHeight="1" x14ac:dyDescent="0.15">
      <c r="A26" s="93">
        <v>20</v>
      </c>
      <c r="B26" s="59"/>
      <c r="C26" s="5"/>
      <c r="D26" s="1"/>
      <c r="E26" s="1"/>
      <c r="F26" s="1"/>
      <c r="G26" s="27"/>
      <c r="H26" s="4"/>
      <c r="I26" s="4"/>
      <c r="J26" s="32"/>
      <c r="P26"/>
    </row>
    <row r="27" spans="1:16" ht="1.5" customHeight="1" thickBot="1" x14ac:dyDescent="0.2">
      <c r="A27" s="33"/>
      <c r="B27" s="33"/>
      <c r="C27" s="30"/>
      <c r="D27" s="34"/>
      <c r="E27" s="34"/>
      <c r="F27" s="34"/>
      <c r="G27" s="35"/>
      <c r="H27" s="36"/>
      <c r="I27" s="37"/>
      <c r="J27" s="37"/>
      <c r="P27"/>
    </row>
    <row r="28" spans="1:16" ht="23.25" customHeight="1" thickTop="1" thickBot="1" x14ac:dyDescent="0.2">
      <c r="A28" s="38"/>
      <c r="B28" s="43"/>
      <c r="D28" s="39"/>
      <c r="E28" s="39"/>
      <c r="F28" s="39"/>
      <c r="G28" s="40"/>
      <c r="H28" s="41"/>
      <c r="I28" s="42">
        <f>SUM(I7:I26)</f>
        <v>0</v>
      </c>
      <c r="J28" s="32"/>
      <c r="P28"/>
    </row>
    <row r="29" spans="1:16" ht="16.5" customHeight="1" thickTop="1" x14ac:dyDescent="0.15">
      <c r="A29" s="43"/>
      <c r="B29" s="95" t="s">
        <v>21</v>
      </c>
      <c r="D29" s="44"/>
      <c r="E29" s="44"/>
      <c r="F29" s="44"/>
      <c r="G29" s="14"/>
      <c r="H29" s="45"/>
      <c r="I29" s="32"/>
      <c r="J29" s="32"/>
      <c r="P29"/>
    </row>
    <row r="30" spans="1:16" ht="16.5" customHeight="1" x14ac:dyDescent="0.15">
      <c r="B30" s="43" t="s">
        <v>73</v>
      </c>
      <c r="C30" s="43"/>
      <c r="D30" s="15"/>
      <c r="E30" s="15"/>
      <c r="F30" s="15"/>
      <c r="G30" s="14"/>
      <c r="H30" s="15"/>
      <c r="I30" s="47"/>
      <c r="J30" s="47"/>
      <c r="K30" s="9"/>
    </row>
    <row r="31" spans="1:16" ht="16.5" customHeight="1" x14ac:dyDescent="0.15">
      <c r="B31" s="43" t="s">
        <v>72</v>
      </c>
      <c r="C31" s="43"/>
      <c r="D31" s="15"/>
      <c r="E31" s="15"/>
      <c r="F31" s="15"/>
      <c r="G31" s="14"/>
      <c r="H31" s="15"/>
      <c r="I31" s="47"/>
      <c r="J31" s="47"/>
      <c r="K31" s="9"/>
    </row>
    <row r="32" spans="1:16" ht="16.5" customHeight="1" x14ac:dyDescent="0.15">
      <c r="B32" s="43" t="s">
        <v>74</v>
      </c>
      <c r="C32" s="43"/>
      <c r="D32" s="15"/>
      <c r="E32" s="15"/>
      <c r="F32" s="15"/>
      <c r="G32" s="14"/>
      <c r="H32" s="15"/>
      <c r="I32" s="47"/>
      <c r="J32" s="47"/>
      <c r="K32" s="9"/>
    </row>
    <row r="33" spans="1:13" ht="22.5" customHeight="1" x14ac:dyDescent="0.15">
      <c r="D33" s="48"/>
      <c r="E33" s="48"/>
      <c r="F33" s="48"/>
      <c r="H33" s="49"/>
      <c r="I33" s="49"/>
      <c r="J33" s="49"/>
      <c r="K33" s="9"/>
    </row>
    <row r="34" spans="1:13" ht="22.5" customHeight="1" x14ac:dyDescent="0.15">
      <c r="A34" s="50" t="s">
        <v>7</v>
      </c>
      <c r="B34" s="50"/>
      <c r="C34" s="8"/>
      <c r="I34" s="51"/>
      <c r="J34" s="52"/>
      <c r="M34" s="53"/>
    </row>
    <row r="35" spans="1:13" ht="22.5" customHeight="1" x14ac:dyDescent="0.15">
      <c r="A35" s="53" t="s">
        <v>57</v>
      </c>
      <c r="B35" s="53"/>
      <c r="C35" s="54"/>
      <c r="I35" s="51"/>
      <c r="J35" s="52"/>
      <c r="M35" s="53"/>
    </row>
    <row r="36" spans="1:13" ht="22.5" customHeight="1" x14ac:dyDescent="0.15">
      <c r="A36" s="53" t="s">
        <v>56</v>
      </c>
      <c r="B36" s="53"/>
      <c r="C36" s="54"/>
      <c r="I36" s="51"/>
      <c r="J36" s="52"/>
      <c r="M36" s="53"/>
    </row>
    <row r="37" spans="1:13" ht="22.5" customHeight="1" x14ac:dyDescent="0.15">
      <c r="A37" s="53" t="s">
        <v>55</v>
      </c>
      <c r="B37" s="53"/>
      <c r="C37" s="54"/>
      <c r="I37" s="51"/>
      <c r="J37" s="52"/>
      <c r="M37" s="53"/>
    </row>
    <row r="38" spans="1:13" ht="22.5" customHeight="1" x14ac:dyDescent="0.15">
      <c r="A38" s="53" t="s">
        <v>54</v>
      </c>
      <c r="B38" s="53"/>
      <c r="C38" s="54"/>
      <c r="I38" s="51"/>
      <c r="J38" s="52"/>
      <c r="M38" s="53"/>
    </row>
    <row r="39" spans="1:13" ht="22.5" customHeight="1" x14ac:dyDescent="0.15">
      <c r="A39" s="53" t="s">
        <v>53</v>
      </c>
      <c r="B39" s="53"/>
      <c r="C39" s="54"/>
      <c r="I39" s="51"/>
      <c r="J39" s="52"/>
      <c r="M39" s="53"/>
    </row>
    <row r="40" spans="1:13" ht="22.5" customHeight="1" x14ac:dyDescent="0.15">
      <c r="A40" s="53" t="s">
        <v>87</v>
      </c>
      <c r="B40" s="53"/>
      <c r="C40" s="54"/>
      <c r="I40" s="51"/>
      <c r="J40" s="52"/>
      <c r="M40" s="53"/>
    </row>
    <row r="41" spans="1:13" ht="22.5" customHeight="1" x14ac:dyDescent="0.15">
      <c r="A41" s="53" t="s">
        <v>88</v>
      </c>
      <c r="B41" s="53"/>
      <c r="C41" s="54"/>
      <c r="I41" s="51"/>
      <c r="J41" s="52"/>
      <c r="M41" s="53"/>
    </row>
    <row r="42" spans="1:13" ht="22.5" customHeight="1" x14ac:dyDescent="0.15">
      <c r="A42" s="53" t="s">
        <v>61</v>
      </c>
      <c r="B42" s="53"/>
      <c r="C42" s="54"/>
      <c r="I42" s="51"/>
      <c r="J42" s="52"/>
      <c r="M42" s="53"/>
    </row>
    <row r="43" spans="1:13" ht="22.5" customHeight="1" x14ac:dyDescent="0.15">
      <c r="A43" s="53" t="s">
        <v>60</v>
      </c>
      <c r="B43" s="53"/>
      <c r="C43" s="54"/>
      <c r="I43" s="51"/>
      <c r="J43" s="52"/>
      <c r="M43" s="53"/>
    </row>
    <row r="44" spans="1:13" ht="22.5" customHeight="1" x14ac:dyDescent="0.15">
      <c r="A44" s="53" t="s">
        <v>59</v>
      </c>
      <c r="B44" s="53"/>
      <c r="C44" s="54"/>
      <c r="I44" s="51"/>
      <c r="J44" s="52"/>
      <c r="M44" s="53"/>
    </row>
    <row r="45" spans="1:13" ht="22.5" customHeight="1" x14ac:dyDescent="0.15">
      <c r="A45" s="53" t="s">
        <v>58</v>
      </c>
      <c r="B45" s="53"/>
      <c r="C45" s="54"/>
      <c r="I45" s="51"/>
      <c r="J45" s="52"/>
      <c r="M45" s="53"/>
    </row>
    <row r="46" spans="1:13" ht="22.5" customHeight="1" x14ac:dyDescent="0.15">
      <c r="A46" s="53" t="s">
        <v>62</v>
      </c>
      <c r="B46" s="53"/>
      <c r="C46" s="54"/>
      <c r="I46" s="51"/>
      <c r="J46" s="52"/>
      <c r="M46" s="53"/>
    </row>
    <row r="47" spans="1:13" ht="22.5" customHeight="1" x14ac:dyDescent="0.15">
      <c r="A47" s="53" t="s">
        <v>63</v>
      </c>
      <c r="B47" s="53"/>
      <c r="C47" s="54"/>
    </row>
    <row r="48" spans="1:13" ht="22.5" customHeight="1" x14ac:dyDescent="0.15">
      <c r="A48" s="53"/>
      <c r="B48" s="53"/>
      <c r="C48" s="54"/>
    </row>
    <row r="49" spans="1:3" ht="16.5" customHeight="1" x14ac:dyDescent="0.15">
      <c r="A49" s="55"/>
      <c r="B49" s="55"/>
      <c r="C49" s="56"/>
    </row>
  </sheetData>
  <sheetProtection sheet="1" insertRows="0"/>
  <mergeCells count="9">
    <mergeCell ref="A1:I1"/>
    <mergeCell ref="H3:I3"/>
    <mergeCell ref="C3:C4"/>
    <mergeCell ref="A3:A4"/>
    <mergeCell ref="D3:D4"/>
    <mergeCell ref="F3:F4"/>
    <mergeCell ref="E3:E4"/>
    <mergeCell ref="G3:G4"/>
    <mergeCell ref="B3:B4"/>
  </mergeCells>
  <phoneticPr fontId="3"/>
  <conditionalFormatting sqref="G5:G6 A7:J27">
    <cfRule type="expression" dxfId="3" priority="29">
      <formula>#REF!="NG"</formula>
    </cfRule>
  </conditionalFormatting>
  <conditionalFormatting sqref="G5:G27">
    <cfRule type="expression" dxfId="2" priority="2">
      <formula>$C5&lt;&gt;"⑤-１備品購入費"</formula>
    </cfRule>
  </conditionalFormatting>
  <dataValidations count="2">
    <dataValidation type="list" allowBlank="1" showInputMessage="1" showErrorMessage="1" sqref="C5:C6" xr:uid="{00000000-0002-0000-0300-000000000000}">
      <formula1>$A$35:$A$47</formula1>
    </dataValidation>
    <dataValidation type="list" allowBlank="1" showInputMessage="1" showErrorMessage="1" prompt="プルダウンから選択" sqref="C7:C27" xr:uid="{00000000-0002-0000-0300-000001000000}">
      <formula1>$A$35:$A$47</formula1>
    </dataValidation>
  </dataValidations>
  <printOptions horizontalCentered="1"/>
  <pageMargins left="0.78740157480314965" right="0.78740157480314965" top="0.98425196850393704" bottom="0.78740157480314965" header="0.31496062992125984" footer="0.31496062992125984"/>
  <pageSetup paperSize="9" scale="68"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4B37A2-D4D1-4729-B444-CC73538356AA}">
  <sheetPr>
    <tabColor theme="8" tint="0.79998168889431442"/>
    <pageSetUpPr fitToPage="1"/>
  </sheetPr>
  <dimension ref="A1:P49"/>
  <sheetViews>
    <sheetView showGridLines="0" view="pageBreakPreview" topLeftCell="A4" zoomScaleNormal="100" zoomScaleSheetLayoutView="100" workbookViewId="0">
      <selection activeCell="K12" sqref="K12"/>
    </sheetView>
  </sheetViews>
  <sheetFormatPr defaultColWidth="8.86328125" defaultRowHeight="22.5" customHeight="1" x14ac:dyDescent="0.15"/>
  <cols>
    <col min="1" max="1" width="2.06640625" style="46" customWidth="1"/>
    <col min="2" max="2" width="3.3984375" style="46" customWidth="1"/>
    <col min="3" max="3" width="22" customWidth="1"/>
    <col min="4" max="6" width="22.1328125" customWidth="1"/>
    <col min="7" max="7" width="4.53125" style="56" customWidth="1"/>
    <col min="8" max="9" width="9.06640625" customWidth="1"/>
    <col min="10" max="10" width="0.796875" customWidth="1"/>
    <col min="11" max="11" width="8.86328125" style="7"/>
    <col min="14" max="14" width="1.6640625" customWidth="1"/>
    <col min="15" max="15" width="0.6640625" customWidth="1"/>
    <col min="16" max="16" width="6.53125" style="56" customWidth="1"/>
  </cols>
  <sheetData>
    <row r="1" spans="1:16" s="12" customFormat="1" ht="41.55" customHeight="1" x14ac:dyDescent="0.15">
      <c r="A1" s="172" t="s">
        <v>31</v>
      </c>
      <c r="B1" s="172"/>
      <c r="C1" s="172"/>
      <c r="D1" s="172"/>
      <c r="E1" s="172"/>
      <c r="F1" s="172"/>
      <c r="G1" s="172"/>
      <c r="H1" s="172"/>
      <c r="I1" s="172"/>
      <c r="J1" s="60"/>
      <c r="K1" s="11"/>
      <c r="P1" s="10"/>
    </row>
    <row r="2" spans="1:16" s="12" customFormat="1" ht="4.5" customHeight="1" x14ac:dyDescent="0.2">
      <c r="A2" s="13"/>
      <c r="B2" s="13"/>
      <c r="C2" s="16"/>
      <c r="D2" s="16"/>
      <c r="E2" s="16"/>
      <c r="F2" s="16"/>
      <c r="G2" s="17"/>
      <c r="H2" s="16"/>
      <c r="I2" s="18"/>
      <c r="J2" s="19"/>
      <c r="K2" s="11"/>
      <c r="P2" s="10"/>
    </row>
    <row r="3" spans="1:16" s="56" customFormat="1" ht="18" customHeight="1" x14ac:dyDescent="0.15">
      <c r="A3" s="177" t="s">
        <v>9</v>
      </c>
      <c r="B3" s="177" t="s">
        <v>28</v>
      </c>
      <c r="C3" s="175" t="s">
        <v>10</v>
      </c>
      <c r="D3" s="177" t="s">
        <v>23</v>
      </c>
      <c r="E3" s="177" t="s">
        <v>22</v>
      </c>
      <c r="F3" s="177" t="s">
        <v>20</v>
      </c>
      <c r="G3" s="177" t="s">
        <v>24</v>
      </c>
      <c r="H3" s="173" t="s">
        <v>32</v>
      </c>
      <c r="I3" s="174"/>
      <c r="J3" s="20"/>
      <c r="K3" s="21"/>
    </row>
    <row r="4" spans="1:16" s="56" customFormat="1" ht="18" customHeight="1" x14ac:dyDescent="0.15">
      <c r="A4" s="178"/>
      <c r="B4" s="178"/>
      <c r="C4" s="176"/>
      <c r="D4" s="178"/>
      <c r="E4" s="178"/>
      <c r="F4" s="178"/>
      <c r="G4" s="178"/>
      <c r="H4" s="62" t="s">
        <v>18</v>
      </c>
      <c r="I4" s="61" t="s">
        <v>19</v>
      </c>
      <c r="J4" s="22"/>
      <c r="K4" s="21"/>
    </row>
    <row r="5" spans="1:16" ht="21.75" customHeight="1" x14ac:dyDescent="0.15">
      <c r="A5" s="23" t="s">
        <v>8</v>
      </c>
      <c r="B5" s="57" t="s">
        <v>50</v>
      </c>
      <c r="C5" s="24" t="s">
        <v>57</v>
      </c>
      <c r="D5" s="25" t="s">
        <v>93</v>
      </c>
      <c r="E5" s="25" t="s">
        <v>30</v>
      </c>
      <c r="F5" s="26" t="s">
        <v>94</v>
      </c>
      <c r="G5" s="27"/>
      <c r="H5" s="28">
        <v>550000</v>
      </c>
      <c r="I5" s="28">
        <v>500000</v>
      </c>
      <c r="J5" s="29"/>
      <c r="P5"/>
    </row>
    <row r="6" spans="1:16" ht="21.75" customHeight="1" x14ac:dyDescent="0.15">
      <c r="A6" s="23" t="s">
        <v>8</v>
      </c>
      <c r="B6" s="57" t="s">
        <v>50</v>
      </c>
      <c r="C6" s="24" t="s">
        <v>87</v>
      </c>
      <c r="D6" s="25" t="s">
        <v>92</v>
      </c>
      <c r="E6" s="25" t="s">
        <v>90</v>
      </c>
      <c r="F6" s="26" t="s">
        <v>91</v>
      </c>
      <c r="G6" s="27"/>
      <c r="H6" s="28">
        <v>220000</v>
      </c>
      <c r="I6" s="28">
        <v>200000</v>
      </c>
      <c r="J6" s="29"/>
      <c r="P6"/>
    </row>
    <row r="7" spans="1:16" ht="21.75" customHeight="1" x14ac:dyDescent="0.15">
      <c r="A7" s="96">
        <v>1</v>
      </c>
      <c r="B7" s="97" t="s">
        <v>50</v>
      </c>
      <c r="C7" s="98" t="s">
        <v>87</v>
      </c>
      <c r="D7" s="99" t="s">
        <v>107</v>
      </c>
      <c r="E7" s="99" t="s">
        <v>112</v>
      </c>
      <c r="F7" s="99" t="s">
        <v>117</v>
      </c>
      <c r="G7" s="100"/>
      <c r="H7" s="101">
        <v>770000</v>
      </c>
      <c r="I7" s="101">
        <v>700000</v>
      </c>
      <c r="J7" s="31"/>
      <c r="K7" s="9" t="s">
        <v>29</v>
      </c>
      <c r="P7"/>
    </row>
    <row r="8" spans="1:16" ht="21.75" customHeight="1" x14ac:dyDescent="0.15">
      <c r="A8" s="96">
        <v>2</v>
      </c>
      <c r="B8" s="97" t="s">
        <v>50</v>
      </c>
      <c r="C8" s="98" t="s">
        <v>87</v>
      </c>
      <c r="D8" s="99" t="s">
        <v>108</v>
      </c>
      <c r="E8" s="99" t="s">
        <v>111</v>
      </c>
      <c r="F8" s="99" t="s">
        <v>118</v>
      </c>
      <c r="G8" s="100"/>
      <c r="H8" s="101">
        <v>275000</v>
      </c>
      <c r="I8" s="101">
        <v>250000</v>
      </c>
      <c r="J8" s="31"/>
      <c r="K8" s="9" t="s">
        <v>115</v>
      </c>
      <c r="P8"/>
    </row>
    <row r="9" spans="1:16" ht="21.75" customHeight="1" x14ac:dyDescent="0.15">
      <c r="A9" s="96">
        <v>3</v>
      </c>
      <c r="B9" s="97" t="s">
        <v>50</v>
      </c>
      <c r="C9" s="98" t="s">
        <v>54</v>
      </c>
      <c r="D9" s="99" t="s">
        <v>109</v>
      </c>
      <c r="E9" s="99" t="s">
        <v>110</v>
      </c>
      <c r="F9" s="99" t="s">
        <v>113</v>
      </c>
      <c r="G9" s="100"/>
      <c r="H9" s="101">
        <v>330000</v>
      </c>
      <c r="I9" s="101">
        <v>300000</v>
      </c>
      <c r="J9" s="31"/>
      <c r="K9" s="9" t="s">
        <v>116</v>
      </c>
      <c r="P9"/>
    </row>
    <row r="10" spans="1:16" ht="21.75" customHeight="1" x14ac:dyDescent="0.15">
      <c r="A10" s="86">
        <v>4</v>
      </c>
      <c r="B10" s="87"/>
      <c r="C10" s="30"/>
      <c r="D10" s="88"/>
      <c r="E10" s="88"/>
      <c r="F10" s="88"/>
      <c r="G10" s="27"/>
      <c r="H10" s="89"/>
      <c r="I10" s="89"/>
      <c r="J10" s="31"/>
      <c r="K10" s="9"/>
      <c r="P10"/>
    </row>
    <row r="11" spans="1:16" ht="21.75" customHeight="1" x14ac:dyDescent="0.15">
      <c r="A11" s="86">
        <v>5</v>
      </c>
      <c r="B11" s="87"/>
      <c r="C11" s="30"/>
      <c r="D11" s="88"/>
      <c r="E11" s="88"/>
      <c r="F11" s="88"/>
      <c r="G11" s="27"/>
      <c r="H11" s="89"/>
      <c r="I11" s="89"/>
      <c r="J11" s="31"/>
      <c r="K11" s="9"/>
      <c r="P11"/>
    </row>
    <row r="12" spans="1:16" ht="21.75" customHeight="1" x14ac:dyDescent="0.15">
      <c r="A12" s="86">
        <v>6</v>
      </c>
      <c r="B12" s="87"/>
      <c r="C12" s="30"/>
      <c r="D12" s="88"/>
      <c r="E12" s="88"/>
      <c r="F12" s="88"/>
      <c r="G12" s="27"/>
      <c r="H12" s="89"/>
      <c r="I12" s="89"/>
      <c r="J12" s="31"/>
      <c r="K12" s="9"/>
      <c r="P12"/>
    </row>
    <row r="13" spans="1:16" ht="21.75" customHeight="1" x14ac:dyDescent="0.15">
      <c r="A13" s="86">
        <v>7</v>
      </c>
      <c r="B13" s="87"/>
      <c r="C13" s="30"/>
      <c r="D13" s="90"/>
      <c r="E13" s="90"/>
      <c r="F13" s="90"/>
      <c r="G13" s="91"/>
      <c r="H13" s="89"/>
      <c r="I13" s="89"/>
      <c r="J13" s="31"/>
      <c r="K13" s="9"/>
      <c r="P13"/>
    </row>
    <row r="14" spans="1:16" ht="21.75" customHeight="1" x14ac:dyDescent="0.15">
      <c r="A14" s="86">
        <v>8</v>
      </c>
      <c r="B14" s="87"/>
      <c r="C14" s="30"/>
      <c r="D14" s="90"/>
      <c r="E14" s="90"/>
      <c r="F14" s="90"/>
      <c r="G14" s="91"/>
      <c r="H14" s="89"/>
      <c r="I14" s="89"/>
      <c r="J14" s="31"/>
      <c r="K14" s="9"/>
      <c r="P14"/>
    </row>
    <row r="15" spans="1:16" ht="21.75" customHeight="1" x14ac:dyDescent="0.15">
      <c r="A15" s="86">
        <v>9</v>
      </c>
      <c r="B15" s="87"/>
      <c r="C15" s="30"/>
      <c r="D15" s="90"/>
      <c r="E15" s="90"/>
      <c r="F15" s="90"/>
      <c r="G15" s="91"/>
      <c r="H15" s="92"/>
      <c r="I15" s="92"/>
      <c r="J15" s="32"/>
      <c r="K15" s="9"/>
      <c r="P15"/>
    </row>
    <row r="16" spans="1:16" ht="21.75" customHeight="1" x14ac:dyDescent="0.15">
      <c r="A16" s="86">
        <v>10</v>
      </c>
      <c r="B16" s="87"/>
      <c r="C16" s="30"/>
      <c r="D16" s="90"/>
      <c r="E16" s="90"/>
      <c r="F16" s="90"/>
      <c r="G16" s="91"/>
      <c r="H16" s="92"/>
      <c r="I16" s="92"/>
      <c r="J16" s="32"/>
      <c r="K16" s="9"/>
      <c r="P16"/>
    </row>
    <row r="17" spans="1:16" ht="21.75" customHeight="1" x14ac:dyDescent="0.15">
      <c r="A17" s="86">
        <v>11</v>
      </c>
      <c r="B17" s="87"/>
      <c r="C17" s="30"/>
      <c r="D17" s="90"/>
      <c r="E17" s="90"/>
      <c r="F17" s="90"/>
      <c r="G17" s="91"/>
      <c r="H17" s="92"/>
      <c r="I17" s="92"/>
      <c r="J17" s="32"/>
      <c r="K17" s="9"/>
      <c r="P17"/>
    </row>
    <row r="18" spans="1:16" ht="21.75" customHeight="1" x14ac:dyDescent="0.15">
      <c r="A18" s="86">
        <v>12</v>
      </c>
      <c r="B18" s="87"/>
      <c r="C18" s="30"/>
      <c r="D18" s="90"/>
      <c r="E18" s="90"/>
      <c r="F18" s="90"/>
      <c r="G18" s="91"/>
      <c r="H18" s="89"/>
      <c r="I18" s="89"/>
      <c r="J18" s="31"/>
      <c r="K18" s="9"/>
      <c r="P18"/>
    </row>
    <row r="19" spans="1:16" ht="21.75" customHeight="1" x14ac:dyDescent="0.15">
      <c r="A19" s="86">
        <v>13</v>
      </c>
      <c r="B19" s="87"/>
      <c r="C19" s="30"/>
      <c r="D19" s="90"/>
      <c r="E19" s="90"/>
      <c r="F19" s="90"/>
      <c r="G19" s="91"/>
      <c r="H19" s="89"/>
      <c r="I19" s="89"/>
      <c r="J19" s="31"/>
      <c r="K19" s="9"/>
      <c r="P19"/>
    </row>
    <row r="20" spans="1:16" ht="21.75" customHeight="1" x14ac:dyDescent="0.15">
      <c r="A20" s="86">
        <v>14</v>
      </c>
      <c r="B20" s="87"/>
      <c r="C20" s="30"/>
      <c r="D20" s="90"/>
      <c r="E20" s="90"/>
      <c r="F20" s="90"/>
      <c r="G20" s="91"/>
      <c r="H20" s="89"/>
      <c r="I20" s="89"/>
      <c r="J20" s="31"/>
      <c r="K20" s="9"/>
      <c r="P20"/>
    </row>
    <row r="21" spans="1:16" ht="21.75" customHeight="1" x14ac:dyDescent="0.15">
      <c r="A21" s="86">
        <v>15</v>
      </c>
      <c r="B21" s="87"/>
      <c r="C21" s="30"/>
      <c r="D21" s="90"/>
      <c r="E21" s="90"/>
      <c r="F21" s="90"/>
      <c r="G21" s="91"/>
      <c r="H21" s="89"/>
      <c r="I21" s="89"/>
      <c r="J21" s="31"/>
      <c r="K21" s="9"/>
      <c r="P21"/>
    </row>
    <row r="22" spans="1:16" ht="21.75" customHeight="1" x14ac:dyDescent="0.15">
      <c r="A22" s="86">
        <v>16</v>
      </c>
      <c r="B22" s="87"/>
      <c r="C22" s="30"/>
      <c r="D22" s="90"/>
      <c r="E22" s="90"/>
      <c r="F22" s="90"/>
      <c r="G22" s="91"/>
      <c r="H22" s="92"/>
      <c r="I22" s="92"/>
      <c r="J22" s="32"/>
      <c r="K22" s="9"/>
      <c r="P22"/>
    </row>
    <row r="23" spans="1:16" ht="21.75" customHeight="1" x14ac:dyDescent="0.15">
      <c r="A23" s="86">
        <v>17</v>
      </c>
      <c r="B23" s="87"/>
      <c r="C23" s="30"/>
      <c r="D23" s="90"/>
      <c r="E23" s="90"/>
      <c r="F23" s="90"/>
      <c r="G23" s="91"/>
      <c r="H23" s="92"/>
      <c r="I23" s="92"/>
      <c r="J23" s="32"/>
      <c r="K23" s="9"/>
      <c r="P23"/>
    </row>
    <row r="24" spans="1:16" ht="21.75" customHeight="1" x14ac:dyDescent="0.15">
      <c r="A24" s="86">
        <v>18</v>
      </c>
      <c r="B24" s="87"/>
      <c r="C24" s="30"/>
      <c r="D24" s="90"/>
      <c r="E24" s="90"/>
      <c r="F24" s="90"/>
      <c r="G24" s="91"/>
      <c r="H24" s="92"/>
      <c r="I24" s="92"/>
      <c r="J24" s="32"/>
      <c r="K24" s="9"/>
      <c r="P24"/>
    </row>
    <row r="25" spans="1:16" ht="21.75" customHeight="1" x14ac:dyDescent="0.15">
      <c r="A25" s="86">
        <v>19</v>
      </c>
      <c r="B25" s="87"/>
      <c r="C25" s="30"/>
      <c r="D25" s="90"/>
      <c r="E25" s="90"/>
      <c r="F25" s="90"/>
      <c r="G25" s="91"/>
      <c r="H25" s="92"/>
      <c r="I25" s="92"/>
      <c r="J25" s="32"/>
      <c r="K25" s="9"/>
      <c r="P25"/>
    </row>
    <row r="26" spans="1:16" ht="21.75" customHeight="1" x14ac:dyDescent="0.15">
      <c r="A26" s="93">
        <v>20</v>
      </c>
      <c r="B26" s="94"/>
      <c r="C26" s="30"/>
      <c r="D26" s="88"/>
      <c r="E26" s="88"/>
      <c r="F26" s="88"/>
      <c r="G26" s="27"/>
      <c r="H26" s="92"/>
      <c r="I26" s="92"/>
      <c r="J26" s="32"/>
      <c r="P26"/>
    </row>
    <row r="27" spans="1:16" ht="1.5" customHeight="1" thickBot="1" x14ac:dyDescent="0.2">
      <c r="A27" s="33"/>
      <c r="B27" s="33"/>
      <c r="C27" s="30"/>
      <c r="D27" s="34"/>
      <c r="E27" s="34"/>
      <c r="F27" s="34"/>
      <c r="G27" s="35"/>
      <c r="H27" s="36"/>
      <c r="I27" s="37"/>
      <c r="J27" s="37"/>
      <c r="P27"/>
    </row>
    <row r="28" spans="1:16" ht="23.25" customHeight="1" thickTop="1" thickBot="1" x14ac:dyDescent="0.2">
      <c r="A28" s="38"/>
      <c r="B28" s="43"/>
      <c r="D28" s="39"/>
      <c r="E28" s="39"/>
      <c r="F28" s="39"/>
      <c r="G28" s="40"/>
      <c r="H28" s="41"/>
      <c r="I28" s="63">
        <f>SUM(I7:I26)</f>
        <v>1250000</v>
      </c>
      <c r="J28" s="32"/>
      <c r="P28"/>
    </row>
    <row r="29" spans="1:16" ht="16.5" customHeight="1" thickTop="1" x14ac:dyDescent="0.15">
      <c r="A29" s="43"/>
      <c r="B29" s="95" t="s">
        <v>21</v>
      </c>
      <c r="D29" s="44"/>
      <c r="E29" s="44"/>
      <c r="F29" s="44"/>
      <c r="G29" s="14"/>
      <c r="H29" s="45"/>
      <c r="I29" s="32"/>
      <c r="J29" s="32"/>
      <c r="P29"/>
    </row>
    <row r="30" spans="1:16" ht="16.5" customHeight="1" x14ac:dyDescent="0.15">
      <c r="B30" s="43" t="s">
        <v>73</v>
      </c>
      <c r="C30" s="43"/>
      <c r="D30" s="15"/>
      <c r="E30" s="15"/>
      <c r="F30" s="15"/>
      <c r="G30" s="14"/>
      <c r="H30" s="15"/>
      <c r="I30" s="47"/>
      <c r="J30" s="47"/>
      <c r="K30" s="9"/>
    </row>
    <row r="31" spans="1:16" ht="16.5" customHeight="1" x14ac:dyDescent="0.15">
      <c r="B31" s="43" t="s">
        <v>72</v>
      </c>
      <c r="C31" s="43"/>
      <c r="D31" s="15"/>
      <c r="E31" s="15"/>
      <c r="F31" s="15"/>
      <c r="G31" s="14"/>
      <c r="H31" s="15"/>
      <c r="I31" s="47"/>
      <c r="J31" s="47"/>
      <c r="K31" s="9"/>
    </row>
    <row r="32" spans="1:16" ht="16.5" customHeight="1" x14ac:dyDescent="0.15">
      <c r="B32" s="43" t="s">
        <v>74</v>
      </c>
      <c r="C32" s="43"/>
      <c r="D32" s="15"/>
      <c r="E32" s="15"/>
      <c r="F32" s="15"/>
      <c r="G32" s="14"/>
      <c r="H32" s="15"/>
      <c r="I32" s="47"/>
      <c r="J32" s="47"/>
      <c r="K32" s="9"/>
    </row>
    <row r="33" spans="1:13" ht="22.5" customHeight="1" x14ac:dyDescent="0.15">
      <c r="D33" s="48"/>
      <c r="E33" s="48"/>
      <c r="F33" s="48"/>
      <c r="H33" s="49"/>
      <c r="I33" s="49"/>
      <c r="J33" s="49"/>
      <c r="K33" s="9"/>
    </row>
    <row r="34" spans="1:13" ht="22.5" customHeight="1" x14ac:dyDescent="0.15">
      <c r="A34" s="50" t="s">
        <v>7</v>
      </c>
      <c r="B34" s="50"/>
      <c r="C34" s="8"/>
      <c r="I34" s="51"/>
      <c r="J34" s="52"/>
      <c r="M34" s="53"/>
    </row>
    <row r="35" spans="1:13" ht="22.5" customHeight="1" x14ac:dyDescent="0.15">
      <c r="A35" s="53" t="s">
        <v>57</v>
      </c>
      <c r="B35" s="53"/>
      <c r="C35" s="54"/>
      <c r="I35" s="51"/>
      <c r="J35" s="52"/>
      <c r="M35" s="53"/>
    </row>
    <row r="36" spans="1:13" ht="22.5" customHeight="1" x14ac:dyDescent="0.15">
      <c r="A36" s="53" t="s">
        <v>56</v>
      </c>
      <c r="B36" s="53"/>
      <c r="C36" s="54"/>
      <c r="I36" s="51"/>
      <c r="J36" s="52"/>
      <c r="M36" s="53"/>
    </row>
    <row r="37" spans="1:13" ht="22.5" customHeight="1" x14ac:dyDescent="0.15">
      <c r="A37" s="53" t="s">
        <v>55</v>
      </c>
      <c r="B37" s="53"/>
      <c r="C37" s="54"/>
      <c r="I37" s="51"/>
      <c r="J37" s="52"/>
      <c r="M37" s="53"/>
    </row>
    <row r="38" spans="1:13" ht="22.5" customHeight="1" x14ac:dyDescent="0.15">
      <c r="A38" s="53" t="s">
        <v>54</v>
      </c>
      <c r="B38" s="53"/>
      <c r="C38" s="54"/>
      <c r="I38" s="51"/>
      <c r="J38" s="52"/>
      <c r="M38" s="53"/>
    </row>
    <row r="39" spans="1:13" ht="22.5" customHeight="1" x14ac:dyDescent="0.15">
      <c r="A39" s="53" t="s">
        <v>53</v>
      </c>
      <c r="B39" s="53"/>
      <c r="C39" s="54"/>
      <c r="I39" s="51"/>
      <c r="J39" s="52"/>
      <c r="M39" s="53"/>
    </row>
    <row r="40" spans="1:13" ht="22.5" customHeight="1" x14ac:dyDescent="0.15">
      <c r="A40" s="53" t="s">
        <v>87</v>
      </c>
      <c r="B40" s="53"/>
      <c r="C40" s="54"/>
      <c r="I40" s="51"/>
      <c r="J40" s="52"/>
      <c r="M40" s="53"/>
    </row>
    <row r="41" spans="1:13" ht="22.5" customHeight="1" x14ac:dyDescent="0.15">
      <c r="A41" s="53" t="s">
        <v>88</v>
      </c>
      <c r="B41" s="53"/>
      <c r="C41" s="54"/>
      <c r="I41" s="51"/>
      <c r="J41" s="52"/>
      <c r="M41" s="53"/>
    </row>
    <row r="42" spans="1:13" ht="22.5" customHeight="1" x14ac:dyDescent="0.15">
      <c r="A42" s="53" t="s">
        <v>61</v>
      </c>
      <c r="B42" s="53"/>
      <c r="C42" s="54"/>
      <c r="I42" s="51"/>
      <c r="J42" s="52"/>
      <c r="M42" s="53"/>
    </row>
    <row r="43" spans="1:13" ht="22.5" customHeight="1" x14ac:dyDescent="0.15">
      <c r="A43" s="53" t="s">
        <v>60</v>
      </c>
      <c r="B43" s="53"/>
      <c r="C43" s="54"/>
      <c r="I43" s="51"/>
      <c r="J43" s="52"/>
      <c r="M43" s="53"/>
    </row>
    <row r="44" spans="1:13" ht="22.5" customHeight="1" x14ac:dyDescent="0.15">
      <c r="A44" s="53" t="s">
        <v>59</v>
      </c>
      <c r="B44" s="53"/>
      <c r="C44" s="54"/>
      <c r="I44" s="51"/>
      <c r="J44" s="52"/>
      <c r="M44" s="53"/>
    </row>
    <row r="45" spans="1:13" ht="22.5" customHeight="1" x14ac:dyDescent="0.15">
      <c r="A45" s="53" t="s">
        <v>58</v>
      </c>
      <c r="B45" s="53"/>
      <c r="C45" s="54"/>
      <c r="I45" s="51"/>
      <c r="J45" s="52"/>
      <c r="M45" s="53"/>
    </row>
    <row r="46" spans="1:13" ht="22.5" customHeight="1" x14ac:dyDescent="0.15">
      <c r="A46" s="53" t="s">
        <v>62</v>
      </c>
      <c r="B46" s="53"/>
      <c r="C46" s="54"/>
      <c r="I46" s="51"/>
      <c r="J46" s="52"/>
      <c r="M46" s="53"/>
    </row>
    <row r="47" spans="1:13" ht="22.5" customHeight="1" x14ac:dyDescent="0.15">
      <c r="A47" s="53" t="s">
        <v>63</v>
      </c>
      <c r="B47" s="53"/>
      <c r="C47" s="54"/>
    </row>
    <row r="48" spans="1:13" ht="22.5" customHeight="1" x14ac:dyDescent="0.15">
      <c r="A48" s="53"/>
      <c r="B48" s="53"/>
      <c r="C48" s="54"/>
    </row>
    <row r="49" spans="1:3" ht="16.5" customHeight="1" x14ac:dyDescent="0.15">
      <c r="A49" s="55"/>
      <c r="B49" s="55"/>
      <c r="C49" s="56"/>
    </row>
  </sheetData>
  <sheetProtection sheet="1" insertRows="0"/>
  <mergeCells count="9">
    <mergeCell ref="A1:I1"/>
    <mergeCell ref="A3:A4"/>
    <mergeCell ref="B3:B4"/>
    <mergeCell ref="C3:C4"/>
    <mergeCell ref="D3:D4"/>
    <mergeCell ref="E3:E4"/>
    <mergeCell ref="F3:F4"/>
    <mergeCell ref="G3:G4"/>
    <mergeCell ref="H3:I3"/>
  </mergeCells>
  <phoneticPr fontId="3"/>
  <conditionalFormatting sqref="G5:G6 A7:J27">
    <cfRule type="expression" dxfId="1" priority="2">
      <formula>#REF!="NG"</formula>
    </cfRule>
  </conditionalFormatting>
  <conditionalFormatting sqref="G5:G27">
    <cfRule type="expression" dxfId="0" priority="1">
      <formula>$C5&lt;&gt;"⑤-１備品購入費"</formula>
    </cfRule>
  </conditionalFormatting>
  <dataValidations count="2">
    <dataValidation type="list" allowBlank="1" showInputMessage="1" showErrorMessage="1" prompt="プルダウンから選択" sqref="C7:C27" xr:uid="{93A57F5D-81C5-4B17-AF33-40C6168E2EDE}">
      <formula1>$A$35:$A$47</formula1>
    </dataValidation>
    <dataValidation type="list" allowBlank="1" showInputMessage="1" showErrorMessage="1" sqref="C5:C6" xr:uid="{0AC5C4D6-777D-4323-AFD0-35C104B99121}">
      <formula1>$A$35:$A$47</formula1>
    </dataValidation>
  </dataValidations>
  <printOptions horizontalCentered="1"/>
  <pageMargins left="0.78740157480314965" right="0.78740157480314965" top="0.98425196850393704" bottom="0.78740157480314965" header="0.31496062992125984" footer="0.31496062992125984"/>
  <pageSetup paperSize="9" scale="54"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67662C-404C-466D-97ED-EB213B36B722}">
  <sheetPr>
    <tabColor theme="7" tint="0.79998168889431442"/>
    <pageSetUpPr fitToPage="1"/>
  </sheetPr>
  <dimension ref="A1:M51"/>
  <sheetViews>
    <sheetView showGridLines="0" showZeros="0" view="pageBreakPreview" topLeftCell="A13" zoomScaleNormal="100" zoomScaleSheetLayoutView="100" workbookViewId="0">
      <selection activeCell="B1" sqref="B1"/>
    </sheetView>
  </sheetViews>
  <sheetFormatPr defaultColWidth="8.6640625" defaultRowHeight="13.8" x14ac:dyDescent="0.15"/>
  <cols>
    <col min="1" max="1" width="1.1328125" style="104" customWidth="1"/>
    <col min="2" max="2" width="3.73046875" style="104" customWidth="1"/>
    <col min="3" max="3" width="11.3984375" style="104" customWidth="1"/>
    <col min="4" max="4" width="5.46484375" style="104" customWidth="1"/>
    <col min="5" max="5" width="6.73046875" style="104" customWidth="1"/>
    <col min="6" max="9" width="4.796875" style="104" customWidth="1"/>
    <col min="10" max="10" width="9.46484375" style="104" customWidth="1"/>
    <col min="11" max="11" width="1.53125" style="104" customWidth="1"/>
    <col min="12" max="12" width="7.33203125" style="104" customWidth="1"/>
    <col min="13" max="13" width="8.53125" style="104" customWidth="1"/>
    <col min="14" max="19" width="7.33203125" style="104" customWidth="1"/>
    <col min="20" max="16384" width="8.6640625" style="104"/>
  </cols>
  <sheetData>
    <row r="1" spans="1:13" ht="52.5" customHeight="1" x14ac:dyDescent="0.15">
      <c r="A1" s="102"/>
      <c r="B1" s="102"/>
      <c r="C1" s="102"/>
      <c r="D1" s="102"/>
      <c r="E1" s="102"/>
      <c r="F1" s="102"/>
      <c r="G1" s="102"/>
      <c r="H1" s="102"/>
      <c r="I1" s="102"/>
      <c r="J1" s="103"/>
    </row>
    <row r="2" spans="1:13" ht="18" customHeight="1" x14ac:dyDescent="0.15">
      <c r="A2" s="102" t="s">
        <v>33</v>
      </c>
      <c r="B2" s="102"/>
      <c r="C2" s="102"/>
      <c r="D2" s="102"/>
      <c r="E2" s="102"/>
      <c r="F2" s="102"/>
      <c r="G2" s="102"/>
      <c r="H2" s="102"/>
      <c r="I2" s="102"/>
      <c r="J2" s="105" t="s">
        <v>6</v>
      </c>
      <c r="K2" s="102"/>
    </row>
    <row r="3" spans="1:13" ht="21" customHeight="1" thickBot="1" x14ac:dyDescent="0.2">
      <c r="A3" s="106"/>
      <c r="B3" s="107"/>
      <c r="C3" s="108" t="s">
        <v>10</v>
      </c>
      <c r="D3" s="108"/>
      <c r="E3" s="108"/>
      <c r="F3" s="219" t="s">
        <v>99</v>
      </c>
      <c r="G3" s="220"/>
      <c r="H3" s="220"/>
      <c r="I3" s="219" t="s">
        <v>100</v>
      </c>
      <c r="J3" s="221"/>
      <c r="K3" s="109"/>
      <c r="L3" s="7"/>
    </row>
    <row r="4" spans="1:13" ht="21" customHeight="1" thickTop="1" x14ac:dyDescent="0.15">
      <c r="A4" s="110"/>
      <c r="B4" s="222" t="s">
        <v>36</v>
      </c>
      <c r="C4" s="222"/>
      <c r="D4" s="222"/>
      <c r="E4" s="223"/>
      <c r="F4" s="224">
        <f>SUMIF('別紙1-2_経費明細'!$C$7:$C$26,"① システム構築費",'別紙1-2_経費明細'!$H$7:$H$26)</f>
        <v>0</v>
      </c>
      <c r="G4" s="225"/>
      <c r="H4" s="226"/>
      <c r="I4" s="224">
        <f>SUMIF('別紙1-2_経費明細'!$C$7:$C$26,"① システム構築費",'別紙1-2_経費明細'!$I$7:$I$26)</f>
        <v>0</v>
      </c>
      <c r="J4" s="226"/>
      <c r="K4" s="111"/>
      <c r="L4" s="7" t="s">
        <v>105</v>
      </c>
    </row>
    <row r="5" spans="1:13" ht="21" customHeight="1" x14ac:dyDescent="0.15">
      <c r="A5" s="110"/>
      <c r="B5" s="195" t="s">
        <v>75</v>
      </c>
      <c r="C5" s="195"/>
      <c r="D5" s="195"/>
      <c r="E5" s="196"/>
      <c r="F5" s="185">
        <f>SUMIF('別紙1-2_経費明細'!$C$7:$C$26,"② 研修費",'別紙1-2_経費明細'!$H$7:$H$26)</f>
        <v>0</v>
      </c>
      <c r="G5" s="197"/>
      <c r="H5" s="186"/>
      <c r="I5" s="185">
        <f>SUMIF('別紙1-2_経費明細'!$C$7:$C$26,"② 研修費",'別紙1-2_経費明細'!$I$7:$I$26)</f>
        <v>0</v>
      </c>
      <c r="J5" s="186"/>
      <c r="K5" s="111"/>
      <c r="M5" s="53"/>
    </row>
    <row r="6" spans="1:13" ht="21" customHeight="1" x14ac:dyDescent="0.15">
      <c r="A6" s="110"/>
      <c r="B6" s="195" t="s">
        <v>76</v>
      </c>
      <c r="C6" s="195"/>
      <c r="D6" s="195"/>
      <c r="E6" s="196"/>
      <c r="F6" s="185">
        <f>SUMIF('別紙1-2_経費明細'!$C$7:$C$26,"③ 広告宣伝・販売促進",'別紙1-2_経費明細'!$H$7:$H$26)</f>
        <v>0</v>
      </c>
      <c r="G6" s="197"/>
      <c r="H6" s="186"/>
      <c r="I6" s="185">
        <f>SUMIF('別紙1-2_経費明細'!$C$7:$C$26,"③ 広告宣伝・販売促進",'別紙1-2_経費明細'!$I$7:$I$26)</f>
        <v>0</v>
      </c>
      <c r="J6" s="186"/>
      <c r="K6" s="111"/>
      <c r="M6" s="53"/>
    </row>
    <row r="7" spans="1:13" ht="21" customHeight="1" x14ac:dyDescent="0.15">
      <c r="A7" s="110"/>
      <c r="B7" s="195" t="s">
        <v>77</v>
      </c>
      <c r="C7" s="195"/>
      <c r="D7" s="195"/>
      <c r="E7" s="196"/>
      <c r="F7" s="185">
        <f>SUMIF('別紙1-2_経費明細'!$C$7:$C$26,"④ 専門家経費",'別紙1-2_経費明細'!$H$7:$H$26)</f>
        <v>0</v>
      </c>
      <c r="G7" s="197"/>
      <c r="H7" s="186"/>
      <c r="I7" s="185">
        <f>SUMIF('別紙1-2_経費明細'!$C$7:$C$26,"④ 専門家経費",'別紙1-2_経費明細'!$I$7:$I$26)</f>
        <v>0</v>
      </c>
      <c r="J7" s="186"/>
      <c r="K7" s="111"/>
      <c r="M7" s="53"/>
    </row>
    <row r="8" spans="1:13" ht="21" customHeight="1" x14ac:dyDescent="0.15">
      <c r="A8" s="110"/>
      <c r="B8" s="195" t="s">
        <v>78</v>
      </c>
      <c r="C8" s="195"/>
      <c r="D8" s="195"/>
      <c r="E8" s="196"/>
      <c r="F8" s="185">
        <f>SUMIF('別紙1-2_経費明細'!$C$7:$C$26,"⑤ 新商品開発費",'別紙1-2_経費明細'!$H$7:$H$26)</f>
        <v>0</v>
      </c>
      <c r="G8" s="197"/>
      <c r="H8" s="186"/>
      <c r="I8" s="185">
        <f>SUMIF('別紙1-2_経費明細'!$C$7:$C$26,"⑤ 新商品開発費",'別紙1-2_経費明細'!$I$7:$I$26)</f>
        <v>0</v>
      </c>
      <c r="J8" s="186"/>
      <c r="K8" s="111"/>
      <c r="M8" s="53"/>
    </row>
    <row r="9" spans="1:13" ht="21" customHeight="1" x14ac:dyDescent="0.15">
      <c r="A9" s="110"/>
      <c r="B9" s="195" t="s">
        <v>85</v>
      </c>
      <c r="C9" s="195"/>
      <c r="D9" s="195"/>
      <c r="E9" s="196"/>
      <c r="F9" s="185">
        <f>SUMIF('別紙1-2_経費明細'!$C$7:$C$26,"⑥-1 機械設備・備品購入費",'別紙1-2_経費明細'!$H$7:$H$26)</f>
        <v>0</v>
      </c>
      <c r="G9" s="197"/>
      <c r="H9" s="186"/>
      <c r="I9" s="185">
        <f>SUMIF('別紙1-2_経費明細'!$C$7:$C$26,"⑥-1 機械設備・備品購入費",'別紙1-2_経費明細'!$I$7:$I$26)</f>
        <v>0</v>
      </c>
      <c r="J9" s="186"/>
      <c r="K9" s="111"/>
      <c r="M9" s="53"/>
    </row>
    <row r="10" spans="1:13" ht="21" customHeight="1" x14ac:dyDescent="0.15">
      <c r="A10" s="110"/>
      <c r="B10" s="195" t="s">
        <v>89</v>
      </c>
      <c r="C10" s="195"/>
      <c r="D10" s="195"/>
      <c r="E10" s="196"/>
      <c r="F10" s="185">
        <f>SUMIF('別紙1-2_経費明細'!$C$7:$C$26,"⑥-2 機械設備・備品購入費（PC等）",'別紙1-2_経費明細'!$H$7:$H$26)</f>
        <v>0</v>
      </c>
      <c r="G10" s="197"/>
      <c r="H10" s="186"/>
      <c r="I10" s="185">
        <f>SUMIF('別紙1-2_経費明細'!$C$7:$C$26,"⑥-2 機械設備・備品購入費（PC等）",'別紙1-2_経費明細'!$I$7:$I$26)</f>
        <v>0</v>
      </c>
      <c r="J10" s="186"/>
      <c r="K10" s="111"/>
      <c r="M10" s="53"/>
    </row>
    <row r="11" spans="1:13" ht="21" customHeight="1" x14ac:dyDescent="0.15">
      <c r="A11" s="110"/>
      <c r="B11" s="195" t="s">
        <v>79</v>
      </c>
      <c r="C11" s="195"/>
      <c r="D11" s="195"/>
      <c r="E11" s="196"/>
      <c r="F11" s="185">
        <f>SUMIF('別紙1-2_経費明細'!$C$7:$C$26,"⑦ 借料",'別紙1-2_経費明細'!$H$7:$H$26)</f>
        <v>0</v>
      </c>
      <c r="G11" s="197"/>
      <c r="H11" s="186"/>
      <c r="I11" s="185">
        <f>SUMIF('別紙1-2_経費明細'!$C$7:$C$26,"⑦ 借料",'別紙1-2_経費明細'!$I$7:$I$26)</f>
        <v>0</v>
      </c>
      <c r="J11" s="186"/>
      <c r="K11" s="111"/>
      <c r="M11" s="53"/>
    </row>
    <row r="12" spans="1:13" ht="21" customHeight="1" x14ac:dyDescent="0.15">
      <c r="A12" s="110"/>
      <c r="B12" s="195" t="s">
        <v>80</v>
      </c>
      <c r="C12" s="195"/>
      <c r="D12" s="195"/>
      <c r="E12" s="196"/>
      <c r="F12" s="185">
        <f>SUMIF('別紙1-2_経費明細'!$C$7:$C$26,"⑧ 車両購入費",'別紙1-2_経費明細'!$H$7:$H$26)</f>
        <v>0</v>
      </c>
      <c r="G12" s="197"/>
      <c r="H12" s="186"/>
      <c r="I12" s="185">
        <f>SUMIF('別紙1-2_経費明細'!$C$7:$C$26,"⑧ 車両購入費",'別紙1-2_経費明細'!$I$7:$I$26)</f>
        <v>0</v>
      </c>
      <c r="J12" s="186"/>
      <c r="K12" s="111"/>
      <c r="M12" s="53"/>
    </row>
    <row r="13" spans="1:13" ht="21" customHeight="1" x14ac:dyDescent="0.15">
      <c r="A13" s="110"/>
      <c r="B13" s="195" t="s">
        <v>81</v>
      </c>
      <c r="C13" s="195"/>
      <c r="D13" s="195"/>
      <c r="E13" s="196"/>
      <c r="F13" s="185">
        <f>SUMIF('別紙1-2_経費明細'!$C$7:$C$26,"⑨ サービス利用費",'別紙1-2_経費明細'!$H$7:$H$26)</f>
        <v>0</v>
      </c>
      <c r="G13" s="197"/>
      <c r="H13" s="186"/>
      <c r="I13" s="185">
        <f>SUMIF('別紙1-2_経費明細'!$C$7:$C$26,"⑨ サービス利用費",'別紙1-2_経費明細'!$I$7:$I$26)</f>
        <v>0</v>
      </c>
      <c r="J13" s="186"/>
      <c r="K13" s="111"/>
      <c r="M13" s="53"/>
    </row>
    <row r="14" spans="1:13" ht="21" customHeight="1" x14ac:dyDescent="0.15">
      <c r="A14" s="110"/>
      <c r="B14" s="195" t="s">
        <v>82</v>
      </c>
      <c r="C14" s="195"/>
      <c r="D14" s="195"/>
      <c r="E14" s="196"/>
      <c r="F14" s="185">
        <f>SUMIF('別紙1-2_経費明細'!$C$7:$C$26,"⑩ 運搬・改装費",'別紙1-2_経費明細'!$H$7:$H$26)</f>
        <v>0</v>
      </c>
      <c r="G14" s="197"/>
      <c r="H14" s="186"/>
      <c r="I14" s="185">
        <f>SUMIF('別紙1-2_経費明細'!$C$7:$C$26,"⑩ 運搬・改装費",'別紙1-2_経費明細'!$I$7:$I$26)</f>
        <v>0</v>
      </c>
      <c r="J14" s="186"/>
      <c r="K14" s="111"/>
      <c r="M14" s="53"/>
    </row>
    <row r="15" spans="1:13" ht="21" customHeight="1" x14ac:dyDescent="0.15">
      <c r="A15" s="110"/>
      <c r="B15" s="112" t="s">
        <v>83</v>
      </c>
      <c r="C15" s="112"/>
      <c r="D15" s="112"/>
      <c r="E15" s="113"/>
      <c r="F15" s="185">
        <f>SUMIF('別紙1-2_経費明細'!$C$7:$C$26,"⑪ 施設・設備処分費",'別紙1-2_経費明細'!$H$7:$H$26)</f>
        <v>0</v>
      </c>
      <c r="G15" s="197"/>
      <c r="H15" s="186"/>
      <c r="I15" s="185">
        <f>SUMIF('別紙1-2_経費明細'!$C$7:$C$26,"⑪ 施設・設備処分費",'別紙1-2_経費明細'!$I$7:$I$26)</f>
        <v>0</v>
      </c>
      <c r="J15" s="186"/>
      <c r="K15" s="111"/>
      <c r="M15" s="53"/>
    </row>
    <row r="16" spans="1:13" ht="21" customHeight="1" thickBot="1" x14ac:dyDescent="0.2">
      <c r="A16" s="110"/>
      <c r="B16" s="195" t="s">
        <v>84</v>
      </c>
      <c r="C16" s="195"/>
      <c r="D16" s="195"/>
      <c r="E16" s="196"/>
      <c r="F16" s="185">
        <f>SUMIF('別紙1-2_経費明細'!$C$7:$C$26,"⑫ その他経費",'別紙1-2_経費明細'!$H$7:$H$26)</f>
        <v>0</v>
      </c>
      <c r="G16" s="197"/>
      <c r="H16" s="186"/>
      <c r="I16" s="185">
        <f>SUMIF('別紙1-2_経費明細'!$C$7:$C$26,"⑫ その他経費",'別紙1-2_経費明細'!$I$7:$I$26)</f>
        <v>0</v>
      </c>
      <c r="J16" s="186"/>
      <c r="K16" s="111"/>
      <c r="M16" s="53"/>
    </row>
    <row r="17" spans="1:13" ht="21" customHeight="1" thickBot="1" x14ac:dyDescent="0.2">
      <c r="A17" s="114"/>
      <c r="B17" s="115"/>
      <c r="C17" s="115"/>
      <c r="D17" s="115"/>
      <c r="E17" s="115"/>
      <c r="F17" s="115"/>
      <c r="G17" s="115"/>
      <c r="H17" s="116" t="s">
        <v>11</v>
      </c>
      <c r="I17" s="198">
        <f>SUM(I4:I16)</f>
        <v>0</v>
      </c>
      <c r="J17" s="199"/>
      <c r="K17" s="111"/>
      <c r="M17" s="53"/>
    </row>
    <row r="18" spans="1:13" ht="12" customHeight="1" x14ac:dyDescent="0.15">
      <c r="A18" s="116"/>
      <c r="B18" s="117"/>
      <c r="C18" s="116"/>
      <c r="D18" s="116"/>
      <c r="E18" s="116"/>
      <c r="F18" s="116"/>
      <c r="G18" s="116"/>
      <c r="H18" s="118"/>
      <c r="I18" s="111"/>
      <c r="J18" s="111"/>
      <c r="K18" s="111"/>
    </row>
    <row r="19" spans="1:13" ht="15.75" customHeight="1" x14ac:dyDescent="0.15">
      <c r="A19" s="119"/>
      <c r="B19" s="120"/>
      <c r="C19" s="120"/>
      <c r="D19" s="120"/>
      <c r="E19" s="120"/>
      <c r="F19" s="120"/>
      <c r="G19" s="120"/>
      <c r="H19" s="120"/>
      <c r="I19" s="118"/>
      <c r="J19" s="121"/>
      <c r="K19" s="111"/>
    </row>
    <row r="20" spans="1:13" ht="18" customHeight="1" thickBot="1" x14ac:dyDescent="0.2">
      <c r="A20" s="122" t="s">
        <v>15</v>
      </c>
      <c r="F20" s="123" t="s">
        <v>13</v>
      </c>
      <c r="H20" s="123" t="s">
        <v>14</v>
      </c>
      <c r="J20" s="124"/>
      <c r="K20" s="111"/>
    </row>
    <row r="21" spans="1:13" ht="28.5" customHeight="1" thickTop="1" thickBot="1" x14ac:dyDescent="0.2">
      <c r="A21" s="122" t="s">
        <v>16</v>
      </c>
      <c r="F21" s="141"/>
      <c r="H21" s="142"/>
      <c r="J21" s="124"/>
      <c r="K21" s="111"/>
      <c r="L21" s="7" t="s">
        <v>106</v>
      </c>
    </row>
    <row r="22" spans="1:13" ht="18" customHeight="1" thickTop="1" x14ac:dyDescent="0.15">
      <c r="A22" s="122"/>
      <c r="F22" s="104" t="s">
        <v>101</v>
      </c>
      <c r="H22" s="104" t="s">
        <v>102</v>
      </c>
      <c r="J22" s="124"/>
      <c r="K22" s="111"/>
    </row>
    <row r="23" spans="1:13" ht="12.75" customHeight="1" x14ac:dyDescent="0.15">
      <c r="A23" s="122"/>
      <c r="I23" s="111"/>
      <c r="J23" s="124"/>
      <c r="K23" s="111"/>
    </row>
    <row r="24" spans="1:13" ht="18" customHeight="1" x14ac:dyDescent="0.15">
      <c r="A24" s="122" t="s">
        <v>17</v>
      </c>
      <c r="I24" s="111"/>
      <c r="J24" s="124"/>
      <c r="K24" s="111"/>
    </row>
    <row r="25" spans="1:13" ht="15.75" customHeight="1" x14ac:dyDescent="0.15">
      <c r="A25" s="126"/>
      <c r="B25" s="127"/>
      <c r="C25" s="127"/>
      <c r="D25" s="127"/>
      <c r="E25" s="127"/>
      <c r="F25" s="127"/>
      <c r="G25" s="127"/>
      <c r="H25" s="127"/>
      <c r="I25" s="128"/>
      <c r="J25" s="129"/>
      <c r="K25" s="111"/>
    </row>
    <row r="26" spans="1:13" ht="32.25" customHeight="1" x14ac:dyDescent="0.15">
      <c r="A26" s="130"/>
      <c r="B26" s="131"/>
      <c r="C26" s="130"/>
      <c r="D26" s="130"/>
      <c r="E26" s="130"/>
      <c r="F26" s="130"/>
      <c r="G26" s="130"/>
      <c r="H26" s="111"/>
      <c r="I26" s="111"/>
      <c r="J26" s="111"/>
      <c r="K26" s="111"/>
    </row>
    <row r="27" spans="1:13" ht="18" customHeight="1" x14ac:dyDescent="0.15">
      <c r="B27" s="102"/>
      <c r="C27" s="132" t="s">
        <v>43</v>
      </c>
      <c r="D27" s="130"/>
      <c r="E27" s="130"/>
      <c r="F27" s="130"/>
      <c r="G27" s="130"/>
      <c r="H27" s="111"/>
      <c r="I27" s="111"/>
      <c r="J27" s="111"/>
      <c r="K27" s="133"/>
    </row>
    <row r="28" spans="1:13" ht="24" customHeight="1" x14ac:dyDescent="0.15">
      <c r="A28" s="200" t="s">
        <v>44</v>
      </c>
      <c r="B28" s="200"/>
      <c r="C28" s="200"/>
      <c r="D28" s="200"/>
      <c r="E28" s="201">
        <f>IF(F21="○",4/5,3/4)</f>
        <v>0.75</v>
      </c>
      <c r="F28" s="201"/>
      <c r="G28" s="202" t="s">
        <v>37</v>
      </c>
      <c r="H28" s="202"/>
      <c r="I28" s="202"/>
      <c r="J28" s="202"/>
      <c r="K28" s="134"/>
    </row>
    <row r="29" spans="1:13" ht="20.25" customHeight="1" x14ac:dyDescent="0.15">
      <c r="A29" s="130"/>
      <c r="B29" s="131"/>
      <c r="C29" s="130"/>
      <c r="D29" s="130"/>
      <c r="E29" s="130"/>
      <c r="F29" s="130"/>
      <c r="G29" s="130"/>
      <c r="H29" s="111"/>
      <c r="I29" s="111"/>
      <c r="J29" s="111"/>
      <c r="K29" s="111"/>
    </row>
    <row r="30" spans="1:13" ht="22.5" customHeight="1" x14ac:dyDescent="0.15">
      <c r="A30" s="134"/>
      <c r="B30" s="134"/>
      <c r="C30" s="134"/>
      <c r="D30" s="134"/>
      <c r="E30" s="134"/>
      <c r="F30" s="134"/>
      <c r="G30" s="134"/>
      <c r="H30" s="135"/>
      <c r="J30" s="111"/>
      <c r="K30" s="133" t="str">
        <f>"（単位：円、対象経費の"&amp;RIGHT(IF(F21="〇",F22,H22),3)&amp;" は千円未満切捨）"</f>
        <v>（単位：円、対象経費の3/4 は千円未満切捨）</v>
      </c>
    </row>
    <row r="31" spans="1:13" ht="20.25" customHeight="1" x14ac:dyDescent="0.15">
      <c r="A31" s="203"/>
      <c r="B31" s="204"/>
      <c r="C31" s="205"/>
      <c r="D31" s="209" t="s">
        <v>38</v>
      </c>
      <c r="E31" s="210"/>
      <c r="F31" s="213" t="s">
        <v>39</v>
      </c>
      <c r="G31" s="214"/>
      <c r="H31" s="213" t="s">
        <v>40</v>
      </c>
      <c r="I31" s="214"/>
      <c r="J31" s="209" t="s">
        <v>96</v>
      </c>
      <c r="K31" s="210"/>
      <c r="L31" s="136" t="s">
        <v>41</v>
      </c>
    </row>
    <row r="32" spans="1:13" ht="20.25" customHeight="1" thickBot="1" x14ac:dyDescent="0.2">
      <c r="A32" s="206"/>
      <c r="B32" s="207"/>
      <c r="C32" s="208"/>
      <c r="D32" s="211"/>
      <c r="E32" s="212"/>
      <c r="F32" s="217">
        <f>E28</f>
        <v>0.75</v>
      </c>
      <c r="G32" s="218"/>
      <c r="H32" s="215"/>
      <c r="I32" s="216"/>
      <c r="J32" s="211"/>
      <c r="K32" s="212"/>
      <c r="L32" s="136"/>
    </row>
    <row r="33" spans="1:12" ht="32.25" customHeight="1" thickTop="1" x14ac:dyDescent="0.15">
      <c r="A33" s="187" t="s">
        <v>86</v>
      </c>
      <c r="B33" s="188"/>
      <c r="C33" s="189"/>
      <c r="D33" s="190">
        <f>I4+I5+I6+I7+I8+I9+I11+I13+I14+I15+I16</f>
        <v>0</v>
      </c>
      <c r="E33" s="191"/>
      <c r="F33" s="190">
        <f>ROUNDDOWN(D33*E28,-3)</f>
        <v>0</v>
      </c>
      <c r="G33" s="191"/>
      <c r="H33" s="190">
        <f>IF(SUM(D33:D35)=0,,1*10^6-(MIN(F35,H35)+MIN(F34,H34)))</f>
        <v>0</v>
      </c>
      <c r="I33" s="191"/>
      <c r="J33" s="190">
        <f>MIN(F33,H33)</f>
        <v>0</v>
      </c>
      <c r="K33" s="191"/>
      <c r="L33" s="7" t="s">
        <v>105</v>
      </c>
    </row>
    <row r="34" spans="1:12" ht="35.1" customHeight="1" x14ac:dyDescent="0.15">
      <c r="A34" s="192" t="s">
        <v>97</v>
      </c>
      <c r="B34" s="193"/>
      <c r="C34" s="194"/>
      <c r="D34" s="185">
        <f>I10</f>
        <v>0</v>
      </c>
      <c r="E34" s="186"/>
      <c r="F34" s="185">
        <f>ROUNDDOWN(D34*E28,-3)</f>
        <v>0</v>
      </c>
      <c r="G34" s="186"/>
      <c r="H34" s="185">
        <f>IF(D34=0,,1*10^5)</f>
        <v>0</v>
      </c>
      <c r="I34" s="186"/>
      <c r="J34" s="185">
        <f>MIN(F34,H34)</f>
        <v>0</v>
      </c>
      <c r="K34" s="186"/>
      <c r="L34" s="137"/>
    </row>
    <row r="35" spans="1:12" ht="32.25" customHeight="1" x14ac:dyDescent="0.15">
      <c r="A35" s="179" t="s">
        <v>42</v>
      </c>
      <c r="B35" s="180"/>
      <c r="C35" s="181"/>
      <c r="D35" s="185">
        <f>I12</f>
        <v>0</v>
      </c>
      <c r="E35" s="186"/>
      <c r="F35" s="185">
        <f>ROUNDDOWN(D35*E28,-3)</f>
        <v>0</v>
      </c>
      <c r="G35" s="186"/>
      <c r="H35" s="185">
        <f>IF(D35=0,,5*10^5)</f>
        <v>0</v>
      </c>
      <c r="I35" s="186"/>
      <c r="J35" s="185">
        <f>MIN(F35,H35)</f>
        <v>0</v>
      </c>
      <c r="K35" s="186"/>
      <c r="L35" s="137"/>
    </row>
    <row r="36" spans="1:12" ht="45.75" customHeight="1" x14ac:dyDescent="0.15">
      <c r="A36" s="134"/>
      <c r="B36" s="134"/>
      <c r="C36" s="134"/>
      <c r="D36" s="134"/>
      <c r="E36" s="179" t="s">
        <v>95</v>
      </c>
      <c r="F36" s="180"/>
      <c r="G36" s="181"/>
      <c r="H36" s="182">
        <f>SUM(J33:K35)</f>
        <v>0</v>
      </c>
      <c r="I36" s="183"/>
      <c r="J36" s="183"/>
      <c r="K36" s="184"/>
      <c r="L36" s="7"/>
    </row>
    <row r="37" spans="1:12" ht="20.25" customHeight="1" x14ac:dyDescent="0.15">
      <c r="A37" s="134"/>
      <c r="B37" s="134"/>
      <c r="C37" s="134"/>
      <c r="D37" s="134"/>
      <c r="E37" s="138"/>
      <c r="F37" s="138"/>
      <c r="G37" s="138"/>
      <c r="H37" s="139"/>
      <c r="I37" s="139"/>
      <c r="J37" s="139"/>
      <c r="K37" s="139"/>
      <c r="L37" s="7"/>
    </row>
    <row r="38" spans="1:12" ht="19.5" customHeight="1" x14ac:dyDescent="0.15"/>
    <row r="39" spans="1:12" x14ac:dyDescent="0.15">
      <c r="A39" s="135"/>
      <c r="B39" s="135"/>
    </row>
    <row r="40" spans="1:12" x14ac:dyDescent="0.15">
      <c r="A40" s="140"/>
      <c r="B40" s="140"/>
    </row>
    <row r="41" spans="1:12" x14ac:dyDescent="0.15">
      <c r="A41" s="140"/>
      <c r="B41" s="140"/>
    </row>
    <row r="42" spans="1:12" x14ac:dyDescent="0.15">
      <c r="A42" s="140"/>
      <c r="B42" s="140"/>
    </row>
    <row r="43" spans="1:12" x14ac:dyDescent="0.15">
      <c r="A43" s="140"/>
      <c r="B43" s="140"/>
    </row>
    <row r="44" spans="1:12" x14ac:dyDescent="0.15">
      <c r="A44" s="140"/>
      <c r="B44" s="140"/>
    </row>
    <row r="45" spans="1:12" x14ac:dyDescent="0.15">
      <c r="A45" s="140"/>
      <c r="B45" s="140"/>
    </row>
    <row r="46" spans="1:12" x14ac:dyDescent="0.15">
      <c r="A46" s="140"/>
      <c r="B46" s="140"/>
    </row>
    <row r="47" spans="1:12" x14ac:dyDescent="0.15">
      <c r="A47" s="140"/>
      <c r="B47" s="140"/>
    </row>
    <row r="48" spans="1:12" x14ac:dyDescent="0.15">
      <c r="A48" s="140"/>
      <c r="B48" s="140"/>
    </row>
    <row r="49" spans="1:2" x14ac:dyDescent="0.15">
      <c r="A49" s="140"/>
      <c r="B49" s="140"/>
    </row>
    <row r="50" spans="1:2" x14ac:dyDescent="0.15">
      <c r="A50" s="140"/>
      <c r="B50" s="140"/>
    </row>
    <row r="51" spans="1:2" x14ac:dyDescent="0.15">
      <c r="A51" s="140"/>
      <c r="B51" s="140"/>
    </row>
  </sheetData>
  <sheetProtection sheet="1" objects="1" scenarios="1"/>
  <mergeCells count="67">
    <mergeCell ref="B5:E5"/>
    <mergeCell ref="F5:H5"/>
    <mergeCell ref="I5:J5"/>
    <mergeCell ref="F3:H3"/>
    <mergeCell ref="I3:J3"/>
    <mergeCell ref="B4:E4"/>
    <mergeCell ref="F4:H4"/>
    <mergeCell ref="I4:J4"/>
    <mergeCell ref="B6:E6"/>
    <mergeCell ref="F6:H6"/>
    <mergeCell ref="I6:J6"/>
    <mergeCell ref="B7:E7"/>
    <mergeCell ref="F7:H7"/>
    <mergeCell ref="I7:J7"/>
    <mergeCell ref="B8:E8"/>
    <mergeCell ref="F8:H8"/>
    <mergeCell ref="I8:J8"/>
    <mergeCell ref="B9:E9"/>
    <mergeCell ref="F9:H9"/>
    <mergeCell ref="I9:J9"/>
    <mergeCell ref="B10:E10"/>
    <mergeCell ref="F10:H10"/>
    <mergeCell ref="I10:J10"/>
    <mergeCell ref="B11:E11"/>
    <mergeCell ref="F11:H11"/>
    <mergeCell ref="I11:J11"/>
    <mergeCell ref="H31:I32"/>
    <mergeCell ref="J31:K32"/>
    <mergeCell ref="F32:G32"/>
    <mergeCell ref="B12:E12"/>
    <mergeCell ref="F12:H12"/>
    <mergeCell ref="I12:J12"/>
    <mergeCell ref="B13:E13"/>
    <mergeCell ref="F13:H13"/>
    <mergeCell ref="I13:J13"/>
    <mergeCell ref="H34:I34"/>
    <mergeCell ref="B14:E14"/>
    <mergeCell ref="F14:H14"/>
    <mergeCell ref="I14:J14"/>
    <mergeCell ref="B16:E16"/>
    <mergeCell ref="F16:H16"/>
    <mergeCell ref="I16:J16"/>
    <mergeCell ref="F15:H15"/>
    <mergeCell ref="I15:J15"/>
    <mergeCell ref="I17:J17"/>
    <mergeCell ref="A28:D28"/>
    <mergeCell ref="E28:F28"/>
    <mergeCell ref="G28:J28"/>
    <mergeCell ref="A31:C32"/>
    <mergeCell ref="D31:E32"/>
    <mergeCell ref="F31:G31"/>
    <mergeCell ref="E36:G36"/>
    <mergeCell ref="H36:K36"/>
    <mergeCell ref="J35:K35"/>
    <mergeCell ref="J34:K34"/>
    <mergeCell ref="A33:C33"/>
    <mergeCell ref="D33:E33"/>
    <mergeCell ref="F33:G33"/>
    <mergeCell ref="H33:I33"/>
    <mergeCell ref="J33:K33"/>
    <mergeCell ref="A35:C35"/>
    <mergeCell ref="D35:E35"/>
    <mergeCell ref="F35:G35"/>
    <mergeCell ref="H35:I35"/>
    <mergeCell ref="A34:C34"/>
    <mergeCell ref="D34:E34"/>
    <mergeCell ref="F34:G34"/>
  </mergeCells>
  <phoneticPr fontId="3"/>
  <dataValidations count="1">
    <dataValidation type="list" allowBlank="1" showInputMessage="1" showErrorMessage="1" sqref="F21 H21" xr:uid="{B322F56D-49F6-45E1-8144-5FC3F26903DE}">
      <formula1>"○"</formula1>
    </dataValidation>
  </dataValidations>
  <pageMargins left="0.98425196850393704" right="0.78740157480314965" top="0.78740157480314965" bottom="0.78740157480314965" header="0.31496062992125984" footer="0.31496062992125984"/>
  <pageSetup paperSize="9" scale="87"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5B5C7D-B6E1-43F4-A3F0-4CFC732E84BA}">
  <sheetPr>
    <tabColor theme="8" tint="0.79998168889431442"/>
    <pageSetUpPr fitToPage="1"/>
  </sheetPr>
  <dimension ref="A1:M51"/>
  <sheetViews>
    <sheetView showGridLines="0" showZeros="0" view="pageBreakPreview" topLeftCell="A9" zoomScaleNormal="100" zoomScaleSheetLayoutView="100" workbookViewId="0">
      <selection activeCell="G27" sqref="G27"/>
    </sheetView>
  </sheetViews>
  <sheetFormatPr defaultColWidth="8.6640625" defaultRowHeight="13.8" x14ac:dyDescent="0.15"/>
  <cols>
    <col min="1" max="1" width="1.1328125" style="104" customWidth="1"/>
    <col min="2" max="2" width="3.73046875" style="104" customWidth="1"/>
    <col min="3" max="3" width="11.3984375" style="104" customWidth="1"/>
    <col min="4" max="4" width="5.46484375" style="104" customWidth="1"/>
    <col min="5" max="5" width="6.73046875" style="104" customWidth="1"/>
    <col min="6" max="9" width="4.796875" style="104" customWidth="1"/>
    <col min="10" max="10" width="9.46484375" style="104" customWidth="1"/>
    <col min="11" max="11" width="1.53125" style="104" customWidth="1"/>
    <col min="12" max="12" width="7.33203125" style="104" customWidth="1"/>
    <col min="13" max="13" width="8.53125" style="104" customWidth="1"/>
    <col min="14" max="19" width="7.33203125" style="104" customWidth="1"/>
    <col min="20" max="16384" width="8.6640625" style="104"/>
  </cols>
  <sheetData>
    <row r="1" spans="1:13" ht="52.5" customHeight="1" x14ac:dyDescent="0.15">
      <c r="A1" s="102"/>
      <c r="B1" s="102"/>
      <c r="C1" s="102"/>
      <c r="D1" s="102"/>
      <c r="E1" s="102"/>
      <c r="F1" s="102"/>
      <c r="G1" s="102"/>
      <c r="H1" s="102"/>
      <c r="I1" s="102"/>
      <c r="J1" s="103"/>
    </row>
    <row r="2" spans="1:13" ht="18" customHeight="1" x14ac:dyDescent="0.15">
      <c r="A2" s="102" t="s">
        <v>33</v>
      </c>
      <c r="B2" s="102"/>
      <c r="C2" s="102"/>
      <c r="D2" s="102"/>
      <c r="E2" s="102"/>
      <c r="F2" s="102"/>
      <c r="G2" s="102"/>
      <c r="H2" s="102"/>
      <c r="I2" s="102"/>
      <c r="J2" s="105" t="s">
        <v>6</v>
      </c>
      <c r="K2" s="102"/>
    </row>
    <row r="3" spans="1:13" ht="21" customHeight="1" thickBot="1" x14ac:dyDescent="0.2">
      <c r="A3" s="106"/>
      <c r="B3" s="107"/>
      <c r="C3" s="108" t="s">
        <v>10</v>
      </c>
      <c r="D3" s="108"/>
      <c r="E3" s="108"/>
      <c r="F3" s="219" t="s">
        <v>99</v>
      </c>
      <c r="G3" s="220"/>
      <c r="H3" s="220"/>
      <c r="I3" s="219" t="s">
        <v>100</v>
      </c>
      <c r="J3" s="221"/>
      <c r="K3" s="109"/>
      <c r="L3" s="7"/>
    </row>
    <row r="4" spans="1:13" ht="21" customHeight="1" thickTop="1" x14ac:dyDescent="0.15">
      <c r="A4" s="110"/>
      <c r="B4" s="222" t="s">
        <v>36</v>
      </c>
      <c r="C4" s="222"/>
      <c r="D4" s="222"/>
      <c r="E4" s="223"/>
      <c r="F4" s="224"/>
      <c r="G4" s="225"/>
      <c r="H4" s="226"/>
      <c r="I4" s="224">
        <f>SUMIF('別紙1-2_経費明細'!$C$7:$C$26,"① システム構築費",'別紙1-2_経費明細'!$I$7:$I$26)</f>
        <v>0</v>
      </c>
      <c r="J4" s="226"/>
      <c r="K4" s="111"/>
      <c r="L4" s="7" t="s">
        <v>105</v>
      </c>
    </row>
    <row r="5" spans="1:13" ht="21" customHeight="1" x14ac:dyDescent="0.15">
      <c r="A5" s="110"/>
      <c r="B5" s="195" t="s">
        <v>75</v>
      </c>
      <c r="C5" s="195"/>
      <c r="D5" s="195"/>
      <c r="E5" s="196"/>
      <c r="F5" s="185">
        <f>SUMIF('別紙1-2_経費明細'!$C$7:$C$26,"② 研修費",'別紙1-2_経費明細'!$H$7:$H$26)</f>
        <v>0</v>
      </c>
      <c r="G5" s="197"/>
      <c r="H5" s="186"/>
      <c r="I5" s="185">
        <f>SUMIF('別紙1-2_経費明細'!$C$7:$C$26,"② 研修費",'別紙1-2_経費明細'!$I$7:$I$26)</f>
        <v>0</v>
      </c>
      <c r="J5" s="186"/>
      <c r="K5" s="111"/>
      <c r="M5" s="53"/>
    </row>
    <row r="6" spans="1:13" ht="21" customHeight="1" x14ac:dyDescent="0.15">
      <c r="A6" s="110"/>
      <c r="B6" s="195" t="s">
        <v>76</v>
      </c>
      <c r="C6" s="195"/>
      <c r="D6" s="195"/>
      <c r="E6" s="196"/>
      <c r="F6" s="185">
        <f>SUMIF('別紙1-2_経費明細'!$C$7:$C$26,"③ 広告宣伝・販売促進",'別紙1-2_経費明細'!$H$7:$H$26)</f>
        <v>0</v>
      </c>
      <c r="G6" s="197"/>
      <c r="H6" s="186"/>
      <c r="I6" s="185">
        <f>SUMIF('別紙1-2_経費明細'!$C$7:$C$26,"③ 広告宣伝・販売促進",'別紙1-2_経費明細'!$I$7:$I$26)</f>
        <v>0</v>
      </c>
      <c r="J6" s="186"/>
      <c r="K6" s="111"/>
      <c r="M6" s="53"/>
    </row>
    <row r="7" spans="1:13" ht="21" customHeight="1" x14ac:dyDescent="0.15">
      <c r="A7" s="110"/>
      <c r="B7" s="195" t="s">
        <v>77</v>
      </c>
      <c r="C7" s="195"/>
      <c r="D7" s="195"/>
      <c r="E7" s="196"/>
      <c r="F7" s="185">
        <v>330000</v>
      </c>
      <c r="G7" s="197"/>
      <c r="H7" s="186"/>
      <c r="I7" s="185">
        <v>300000</v>
      </c>
      <c r="J7" s="186"/>
      <c r="K7" s="111"/>
      <c r="M7" s="53"/>
    </row>
    <row r="8" spans="1:13" ht="21" customHeight="1" x14ac:dyDescent="0.15">
      <c r="A8" s="110"/>
      <c r="B8" s="195" t="s">
        <v>78</v>
      </c>
      <c r="C8" s="195"/>
      <c r="D8" s="195"/>
      <c r="E8" s="196"/>
      <c r="F8" s="185">
        <f>SUMIF('別紙1-2_経費明細'!$C$7:$C$26,"⑤ 新商品開発費",'別紙1-2_経費明細'!$H$7:$H$26)</f>
        <v>0</v>
      </c>
      <c r="G8" s="197"/>
      <c r="H8" s="186"/>
      <c r="I8" s="185">
        <f>SUMIF('別紙1-2_経費明細'!$C$7:$C$26,"⑤ 新商品開発費",'別紙1-2_経費明細'!$I$7:$I$26)</f>
        <v>0</v>
      </c>
      <c r="J8" s="186"/>
      <c r="K8" s="111"/>
      <c r="M8" s="53"/>
    </row>
    <row r="9" spans="1:13" ht="21" customHeight="1" x14ac:dyDescent="0.15">
      <c r="A9" s="110"/>
      <c r="B9" s="195" t="s">
        <v>85</v>
      </c>
      <c r="C9" s="195"/>
      <c r="D9" s="195"/>
      <c r="E9" s="196"/>
      <c r="F9" s="185">
        <v>1045000</v>
      </c>
      <c r="G9" s="197"/>
      <c r="H9" s="186"/>
      <c r="I9" s="185">
        <v>950000</v>
      </c>
      <c r="J9" s="186"/>
      <c r="K9" s="111"/>
      <c r="M9" s="53"/>
    </row>
    <row r="10" spans="1:13" ht="21" customHeight="1" x14ac:dyDescent="0.15">
      <c r="A10" s="110"/>
      <c r="B10" s="195" t="s">
        <v>89</v>
      </c>
      <c r="C10" s="195"/>
      <c r="D10" s="195"/>
      <c r="E10" s="196"/>
      <c r="F10" s="185">
        <f>SUMIF('別紙1-2_経費明細'!$C$7:$C$26,"⑥-2 機械設備・備品購入費（PC等）",'別紙1-2_経費明細'!$H$7:$H$26)</f>
        <v>0</v>
      </c>
      <c r="G10" s="197"/>
      <c r="H10" s="186"/>
      <c r="I10" s="185">
        <f>SUMIF('別紙1-2_経費明細'!$C$7:$C$26,"⑥-2 機械設備・備品購入費（PC等）",'別紙1-2_経費明細'!$I$7:$I$26)</f>
        <v>0</v>
      </c>
      <c r="J10" s="186"/>
      <c r="K10" s="111"/>
      <c r="M10" s="53"/>
    </row>
    <row r="11" spans="1:13" ht="21" customHeight="1" x14ac:dyDescent="0.15">
      <c r="A11" s="110"/>
      <c r="B11" s="195" t="s">
        <v>79</v>
      </c>
      <c r="C11" s="195"/>
      <c r="D11" s="195"/>
      <c r="E11" s="196"/>
      <c r="F11" s="185">
        <f>SUMIF('別紙1-2_経費明細'!$C$7:$C$26,"⑦ 借料",'別紙1-2_経費明細'!$H$7:$H$26)</f>
        <v>0</v>
      </c>
      <c r="G11" s="197"/>
      <c r="H11" s="186"/>
      <c r="I11" s="185">
        <f>SUMIF('別紙1-2_経費明細'!$C$7:$C$26,"⑦ 借料",'別紙1-2_経費明細'!$I$7:$I$26)</f>
        <v>0</v>
      </c>
      <c r="J11" s="186"/>
      <c r="K11" s="111"/>
      <c r="M11" s="53"/>
    </row>
    <row r="12" spans="1:13" ht="21" customHeight="1" x14ac:dyDescent="0.15">
      <c r="A12" s="110"/>
      <c r="B12" s="195" t="s">
        <v>80</v>
      </c>
      <c r="C12" s="195"/>
      <c r="D12" s="195"/>
      <c r="E12" s="196"/>
      <c r="F12" s="185">
        <f>SUMIF('別紙1-2_経費明細'!$C$7:$C$26,"⑧ 車両購入費",'別紙1-2_経費明細'!$H$7:$H$26)</f>
        <v>0</v>
      </c>
      <c r="G12" s="197"/>
      <c r="H12" s="186"/>
      <c r="I12" s="185">
        <f>SUMIF('別紙1-2_経費明細'!$C$7:$C$26,"⑧ 車両購入費",'別紙1-2_経費明細'!$I$7:$I$26)</f>
        <v>0</v>
      </c>
      <c r="J12" s="186"/>
      <c r="K12" s="111"/>
      <c r="M12" s="53"/>
    </row>
    <row r="13" spans="1:13" ht="21" customHeight="1" x14ac:dyDescent="0.15">
      <c r="A13" s="110"/>
      <c r="B13" s="195" t="s">
        <v>81</v>
      </c>
      <c r="C13" s="195"/>
      <c r="D13" s="195"/>
      <c r="E13" s="196"/>
      <c r="F13" s="185">
        <f>SUMIF('別紙1-2_経費明細'!$C$7:$C$26,"⑨ サービス利用費",'別紙1-2_経費明細'!$H$7:$H$26)</f>
        <v>0</v>
      </c>
      <c r="G13" s="197"/>
      <c r="H13" s="186"/>
      <c r="I13" s="185">
        <f>SUMIF('別紙1-2_経費明細'!$C$7:$C$26,"⑨ サービス利用費",'別紙1-2_経費明細'!$I$7:$I$26)</f>
        <v>0</v>
      </c>
      <c r="J13" s="186"/>
      <c r="K13" s="111"/>
      <c r="M13" s="53"/>
    </row>
    <row r="14" spans="1:13" ht="21" customHeight="1" x14ac:dyDescent="0.15">
      <c r="A14" s="110"/>
      <c r="B14" s="195" t="s">
        <v>82</v>
      </c>
      <c r="C14" s="195"/>
      <c r="D14" s="195"/>
      <c r="E14" s="196"/>
      <c r="F14" s="185">
        <f>SUMIF('別紙1-2_経費明細'!$C$7:$C$26,"⑩ 運搬・改装費",'別紙1-2_経費明細'!$H$7:$H$26)</f>
        <v>0</v>
      </c>
      <c r="G14" s="197"/>
      <c r="H14" s="186"/>
      <c r="I14" s="185">
        <f>SUMIF('別紙1-2_経費明細'!$C$7:$C$26,"⑩ 運搬・改装費",'別紙1-2_経費明細'!$I$7:$I$26)</f>
        <v>0</v>
      </c>
      <c r="J14" s="186"/>
      <c r="K14" s="111"/>
      <c r="M14" s="53"/>
    </row>
    <row r="15" spans="1:13" ht="21" customHeight="1" x14ac:dyDescent="0.15">
      <c r="A15" s="110"/>
      <c r="B15" s="112" t="s">
        <v>83</v>
      </c>
      <c r="C15" s="112"/>
      <c r="D15" s="112"/>
      <c r="E15" s="113"/>
      <c r="F15" s="185">
        <f>SUMIF('別紙1-2_経費明細'!$C$7:$C$26,"⑪ 施設・設備処分費",'別紙1-2_経費明細'!$H$7:$H$26)</f>
        <v>0</v>
      </c>
      <c r="G15" s="197"/>
      <c r="H15" s="186"/>
      <c r="I15" s="185">
        <f>SUMIF('別紙1-2_経費明細'!$C$7:$C$26,"⑪ 施設・設備処分費",'別紙1-2_経費明細'!$I$7:$I$26)</f>
        <v>0</v>
      </c>
      <c r="J15" s="186"/>
      <c r="K15" s="111"/>
      <c r="M15" s="53"/>
    </row>
    <row r="16" spans="1:13" ht="21" customHeight="1" thickBot="1" x14ac:dyDescent="0.2">
      <c r="A16" s="110"/>
      <c r="B16" s="195" t="s">
        <v>84</v>
      </c>
      <c r="C16" s="195"/>
      <c r="D16" s="195"/>
      <c r="E16" s="196"/>
      <c r="F16" s="185">
        <f>SUMIF('別紙1-2_経費明細'!$C$7:$C$26,"⑫ その他経費",'別紙1-2_経費明細'!$H$7:$H$26)</f>
        <v>0</v>
      </c>
      <c r="G16" s="197"/>
      <c r="H16" s="186"/>
      <c r="I16" s="185">
        <f>SUMIF('別紙1-2_経費明細'!$C$7:$C$26,"⑫ その他経費",'別紙1-2_経費明細'!$I$7:$I$26)</f>
        <v>0</v>
      </c>
      <c r="J16" s="186"/>
      <c r="K16" s="111"/>
      <c r="M16" s="53"/>
    </row>
    <row r="17" spans="1:13" ht="21" customHeight="1" thickBot="1" x14ac:dyDescent="0.2">
      <c r="A17" s="114"/>
      <c r="B17" s="115"/>
      <c r="C17" s="115"/>
      <c r="D17" s="115"/>
      <c r="E17" s="115"/>
      <c r="F17" s="115"/>
      <c r="G17" s="115"/>
      <c r="H17" s="116" t="s">
        <v>11</v>
      </c>
      <c r="I17" s="198">
        <f>SUM(I4:I16)</f>
        <v>1250000</v>
      </c>
      <c r="J17" s="199"/>
      <c r="K17" s="111"/>
      <c r="M17" s="53"/>
    </row>
    <row r="18" spans="1:13" ht="12" customHeight="1" x14ac:dyDescent="0.15">
      <c r="A18" s="116"/>
      <c r="B18" s="117"/>
      <c r="C18" s="116"/>
      <c r="D18" s="116"/>
      <c r="E18" s="116"/>
      <c r="F18" s="116"/>
      <c r="G18" s="116"/>
      <c r="H18" s="118"/>
      <c r="I18" s="111"/>
      <c r="J18" s="111"/>
      <c r="K18" s="111"/>
    </row>
    <row r="19" spans="1:13" ht="15.75" customHeight="1" x14ac:dyDescent="0.15">
      <c r="A19" s="119"/>
      <c r="B19" s="120"/>
      <c r="C19" s="120"/>
      <c r="D19" s="120"/>
      <c r="E19" s="120"/>
      <c r="F19" s="120"/>
      <c r="G19" s="120"/>
      <c r="H19" s="120"/>
      <c r="I19" s="118"/>
      <c r="J19" s="121"/>
      <c r="K19" s="111"/>
    </row>
    <row r="20" spans="1:13" ht="18" customHeight="1" thickBot="1" x14ac:dyDescent="0.2">
      <c r="A20" s="122" t="s">
        <v>15</v>
      </c>
      <c r="F20" s="123" t="s">
        <v>13</v>
      </c>
      <c r="H20" s="123" t="s">
        <v>14</v>
      </c>
      <c r="J20" s="124"/>
      <c r="K20" s="111"/>
    </row>
    <row r="21" spans="1:13" ht="28.5" customHeight="1" thickTop="1" thickBot="1" x14ac:dyDescent="0.2">
      <c r="A21" s="122" t="s">
        <v>16</v>
      </c>
      <c r="F21" s="143" t="s">
        <v>114</v>
      </c>
      <c r="H21" s="125"/>
      <c r="J21" s="124"/>
      <c r="K21" s="111"/>
      <c r="L21" s="7" t="s">
        <v>106</v>
      </c>
    </row>
    <row r="22" spans="1:13" ht="18" customHeight="1" thickTop="1" x14ac:dyDescent="0.15">
      <c r="A22" s="122"/>
      <c r="F22" s="104" t="s">
        <v>101</v>
      </c>
      <c r="H22" s="104" t="s">
        <v>102</v>
      </c>
      <c r="J22" s="124"/>
      <c r="K22" s="111"/>
    </row>
    <row r="23" spans="1:13" ht="12.75" customHeight="1" x14ac:dyDescent="0.15">
      <c r="A23" s="122"/>
      <c r="I23" s="111"/>
      <c r="J23" s="124"/>
      <c r="K23" s="111"/>
    </row>
    <row r="24" spans="1:13" ht="18" customHeight="1" x14ac:dyDescent="0.15">
      <c r="A24" s="122" t="s">
        <v>17</v>
      </c>
      <c r="I24" s="111"/>
      <c r="J24" s="124"/>
      <c r="K24" s="111"/>
    </row>
    <row r="25" spans="1:13" ht="15.75" customHeight="1" x14ac:dyDescent="0.15">
      <c r="A25" s="126"/>
      <c r="B25" s="127"/>
      <c r="C25" s="127"/>
      <c r="D25" s="127"/>
      <c r="E25" s="127"/>
      <c r="F25" s="127"/>
      <c r="G25" s="127"/>
      <c r="H25" s="127"/>
      <c r="I25" s="128"/>
      <c r="J25" s="129"/>
      <c r="K25" s="111"/>
    </row>
    <row r="26" spans="1:13" ht="32.25" customHeight="1" x14ac:dyDescent="0.15">
      <c r="A26" s="130"/>
      <c r="B26" s="131"/>
      <c r="C26" s="130"/>
      <c r="D26" s="130"/>
      <c r="E26" s="130"/>
      <c r="F26" s="130"/>
      <c r="G26" s="130"/>
      <c r="H26" s="111"/>
      <c r="I26" s="111"/>
      <c r="J26" s="111"/>
      <c r="K26" s="111"/>
    </row>
    <row r="27" spans="1:13" ht="18" customHeight="1" x14ac:dyDescent="0.15">
      <c r="B27" s="102"/>
      <c r="C27" s="132" t="s">
        <v>43</v>
      </c>
      <c r="D27" s="130"/>
      <c r="E27" s="130"/>
      <c r="F27" s="130"/>
      <c r="G27" s="130"/>
      <c r="H27" s="111"/>
      <c r="I27" s="111"/>
      <c r="J27" s="111"/>
      <c r="K27" s="133"/>
    </row>
    <row r="28" spans="1:13" ht="24" customHeight="1" x14ac:dyDescent="0.15">
      <c r="A28" s="200" t="s">
        <v>44</v>
      </c>
      <c r="B28" s="200"/>
      <c r="C28" s="200"/>
      <c r="D28" s="200"/>
      <c r="E28" s="201">
        <f>IF(F21="○",4/5,3/4)</f>
        <v>0.8</v>
      </c>
      <c r="F28" s="201"/>
      <c r="G28" s="202" t="s">
        <v>37</v>
      </c>
      <c r="H28" s="202"/>
      <c r="I28" s="202"/>
      <c r="J28" s="202"/>
      <c r="K28" s="134"/>
    </row>
    <row r="29" spans="1:13" ht="20.25" customHeight="1" x14ac:dyDescent="0.15">
      <c r="A29" s="130"/>
      <c r="B29" s="131"/>
      <c r="C29" s="130"/>
      <c r="D29" s="130"/>
      <c r="E29" s="130"/>
      <c r="F29" s="130"/>
      <c r="G29" s="130"/>
      <c r="H29" s="111"/>
      <c r="I29" s="111"/>
      <c r="J29" s="111"/>
      <c r="K29" s="111"/>
    </row>
    <row r="30" spans="1:13" ht="22.5" customHeight="1" x14ac:dyDescent="0.15">
      <c r="A30" s="134"/>
      <c r="B30" s="134"/>
      <c r="C30" s="134"/>
      <c r="D30" s="134"/>
      <c r="E30" s="134"/>
      <c r="F30" s="134"/>
      <c r="G30" s="134"/>
      <c r="H30" s="135"/>
      <c r="J30" s="111"/>
      <c r="K30" s="133" t="str">
        <f>"（単位：円、対象経費の"&amp;RIGHT(IF(F21="〇",F22,H22),3)&amp;" は千円未満切捨）"</f>
        <v>（単位：円、対象経費の3/4 は千円未満切捨）</v>
      </c>
    </row>
    <row r="31" spans="1:13" ht="20.25" customHeight="1" x14ac:dyDescent="0.15">
      <c r="A31" s="203"/>
      <c r="B31" s="204"/>
      <c r="C31" s="205"/>
      <c r="D31" s="209" t="s">
        <v>38</v>
      </c>
      <c r="E31" s="210"/>
      <c r="F31" s="213" t="s">
        <v>39</v>
      </c>
      <c r="G31" s="214"/>
      <c r="H31" s="213" t="s">
        <v>40</v>
      </c>
      <c r="I31" s="214"/>
      <c r="J31" s="209" t="s">
        <v>96</v>
      </c>
      <c r="K31" s="210"/>
      <c r="L31" s="136" t="s">
        <v>41</v>
      </c>
    </row>
    <row r="32" spans="1:13" ht="20.25" customHeight="1" thickBot="1" x14ac:dyDescent="0.2">
      <c r="A32" s="206"/>
      <c r="B32" s="207"/>
      <c r="C32" s="208"/>
      <c r="D32" s="211"/>
      <c r="E32" s="212"/>
      <c r="F32" s="217">
        <f>E28</f>
        <v>0.8</v>
      </c>
      <c r="G32" s="218"/>
      <c r="H32" s="215"/>
      <c r="I32" s="216"/>
      <c r="J32" s="211"/>
      <c r="K32" s="212"/>
      <c r="L32" s="136"/>
    </row>
    <row r="33" spans="1:12" ht="32.25" customHeight="1" thickTop="1" x14ac:dyDescent="0.15">
      <c r="A33" s="187" t="s">
        <v>86</v>
      </c>
      <c r="B33" s="188"/>
      <c r="C33" s="189"/>
      <c r="D33" s="190">
        <f>I4+I5+I6+I7+I8+I9+I11+I13+I14+I15+I16</f>
        <v>1250000</v>
      </c>
      <c r="E33" s="191"/>
      <c r="F33" s="190">
        <f>ROUNDDOWN(D33*E28,-3)</f>
        <v>1000000</v>
      </c>
      <c r="G33" s="191"/>
      <c r="H33" s="190">
        <f>IF(SUM(D33:D35)=0,,1*10^6-(MIN(F35,H35)+MIN(F34,H34)))</f>
        <v>1000000</v>
      </c>
      <c r="I33" s="191"/>
      <c r="J33" s="190">
        <f>MIN(F33,H33)</f>
        <v>1000000</v>
      </c>
      <c r="K33" s="191"/>
      <c r="L33" s="7" t="s">
        <v>105</v>
      </c>
    </row>
    <row r="34" spans="1:12" ht="35.1" customHeight="1" x14ac:dyDescent="0.15">
      <c r="A34" s="192" t="s">
        <v>97</v>
      </c>
      <c r="B34" s="193"/>
      <c r="C34" s="194"/>
      <c r="D34" s="185">
        <f>I10</f>
        <v>0</v>
      </c>
      <c r="E34" s="186"/>
      <c r="F34" s="185">
        <f>ROUNDDOWN(D34*E28,-3)</f>
        <v>0</v>
      </c>
      <c r="G34" s="186"/>
      <c r="H34" s="185">
        <f>IF(D34=0,,1*10^5)</f>
        <v>0</v>
      </c>
      <c r="I34" s="186"/>
      <c r="J34" s="185">
        <f>MIN(F34,H34)</f>
        <v>0</v>
      </c>
      <c r="K34" s="186"/>
      <c r="L34" s="137"/>
    </row>
    <row r="35" spans="1:12" ht="32.25" customHeight="1" x14ac:dyDescent="0.15">
      <c r="A35" s="179" t="s">
        <v>42</v>
      </c>
      <c r="B35" s="180"/>
      <c r="C35" s="181"/>
      <c r="D35" s="185">
        <f>I12</f>
        <v>0</v>
      </c>
      <c r="E35" s="186"/>
      <c r="F35" s="185">
        <f>ROUNDDOWN(D35*E28,-3)</f>
        <v>0</v>
      </c>
      <c r="G35" s="186"/>
      <c r="H35" s="185">
        <f>IF(D35=0,,5*10^5)</f>
        <v>0</v>
      </c>
      <c r="I35" s="186"/>
      <c r="J35" s="185">
        <f>MIN(F35,H35)</f>
        <v>0</v>
      </c>
      <c r="K35" s="186"/>
      <c r="L35" s="137"/>
    </row>
    <row r="36" spans="1:12" ht="45.75" customHeight="1" x14ac:dyDescent="0.15">
      <c r="A36" s="134"/>
      <c r="B36" s="134"/>
      <c r="C36" s="134"/>
      <c r="D36" s="134"/>
      <c r="E36" s="179" t="s">
        <v>95</v>
      </c>
      <c r="F36" s="180"/>
      <c r="G36" s="181"/>
      <c r="H36" s="182">
        <f>SUM(J33:K35)</f>
        <v>1000000</v>
      </c>
      <c r="I36" s="183"/>
      <c r="J36" s="183"/>
      <c r="K36" s="184"/>
      <c r="L36" s="7"/>
    </row>
    <row r="37" spans="1:12" ht="20.25" customHeight="1" x14ac:dyDescent="0.15">
      <c r="A37" s="134"/>
      <c r="B37" s="134"/>
      <c r="C37" s="134"/>
      <c r="D37" s="134"/>
      <c r="E37" s="138"/>
      <c r="F37" s="138"/>
      <c r="G37" s="138"/>
      <c r="H37" s="139"/>
      <c r="I37" s="139"/>
      <c r="J37" s="139"/>
      <c r="K37" s="139"/>
      <c r="L37" s="7"/>
    </row>
    <row r="38" spans="1:12" ht="19.5" customHeight="1" x14ac:dyDescent="0.15"/>
    <row r="39" spans="1:12" x14ac:dyDescent="0.15">
      <c r="A39" s="135"/>
      <c r="B39" s="135"/>
    </row>
    <row r="40" spans="1:12" x14ac:dyDescent="0.15">
      <c r="A40" s="140"/>
      <c r="B40" s="140"/>
    </row>
    <row r="41" spans="1:12" x14ac:dyDescent="0.15">
      <c r="A41" s="140"/>
      <c r="B41" s="140"/>
    </row>
    <row r="42" spans="1:12" x14ac:dyDescent="0.15">
      <c r="A42" s="140"/>
      <c r="B42" s="140"/>
    </row>
    <row r="43" spans="1:12" x14ac:dyDescent="0.15">
      <c r="A43" s="140"/>
      <c r="B43" s="140"/>
    </row>
    <row r="44" spans="1:12" x14ac:dyDescent="0.15">
      <c r="A44" s="140"/>
      <c r="B44" s="140"/>
    </row>
    <row r="45" spans="1:12" x14ac:dyDescent="0.15">
      <c r="A45" s="140"/>
      <c r="B45" s="140"/>
    </row>
    <row r="46" spans="1:12" x14ac:dyDescent="0.15">
      <c r="A46" s="140"/>
      <c r="B46" s="140"/>
    </row>
    <row r="47" spans="1:12" x14ac:dyDescent="0.15">
      <c r="A47" s="140"/>
      <c r="B47" s="140"/>
    </row>
    <row r="48" spans="1:12" x14ac:dyDescent="0.15">
      <c r="A48" s="140"/>
      <c r="B48" s="140"/>
    </row>
    <row r="49" spans="1:2" x14ac:dyDescent="0.15">
      <c r="A49" s="140"/>
      <c r="B49" s="140"/>
    </row>
    <row r="50" spans="1:2" x14ac:dyDescent="0.15">
      <c r="A50" s="140"/>
      <c r="B50" s="140"/>
    </row>
    <row r="51" spans="1:2" x14ac:dyDescent="0.15">
      <c r="A51" s="140"/>
      <c r="B51" s="140"/>
    </row>
  </sheetData>
  <sheetProtection sheet="1" objects="1" scenarios="1"/>
  <mergeCells count="67">
    <mergeCell ref="E36:G36"/>
    <mergeCell ref="H36:K36"/>
    <mergeCell ref="A33:C33"/>
    <mergeCell ref="D33:E33"/>
    <mergeCell ref="F33:G33"/>
    <mergeCell ref="H33:I33"/>
    <mergeCell ref="J33:K33"/>
    <mergeCell ref="A34:C34"/>
    <mergeCell ref="D34:E34"/>
    <mergeCell ref="F34:G34"/>
    <mergeCell ref="H34:I34"/>
    <mergeCell ref="J34:K34"/>
    <mergeCell ref="A35:C35"/>
    <mergeCell ref="D35:E35"/>
    <mergeCell ref="F35:G35"/>
    <mergeCell ref="H35:I35"/>
    <mergeCell ref="A28:D28"/>
    <mergeCell ref="E28:F28"/>
    <mergeCell ref="G28:J28"/>
    <mergeCell ref="A31:C32"/>
    <mergeCell ref="D31:E32"/>
    <mergeCell ref="F31:G31"/>
    <mergeCell ref="H31:I32"/>
    <mergeCell ref="J31:K32"/>
    <mergeCell ref="F32:G32"/>
    <mergeCell ref="J35:K35"/>
    <mergeCell ref="B16:E16"/>
    <mergeCell ref="F16:H16"/>
    <mergeCell ref="I16:J16"/>
    <mergeCell ref="B12:E12"/>
    <mergeCell ref="F12:H12"/>
    <mergeCell ref="I12:J12"/>
    <mergeCell ref="B13:E13"/>
    <mergeCell ref="F13:H13"/>
    <mergeCell ref="I13:J13"/>
    <mergeCell ref="B14:E14"/>
    <mergeCell ref="F14:H14"/>
    <mergeCell ref="I14:J14"/>
    <mergeCell ref="F15:H15"/>
    <mergeCell ref="I15:J15"/>
    <mergeCell ref="I17:J17"/>
    <mergeCell ref="B10:E10"/>
    <mergeCell ref="F10:H10"/>
    <mergeCell ref="I10:J10"/>
    <mergeCell ref="B11:E11"/>
    <mergeCell ref="F11:H11"/>
    <mergeCell ref="I11:J11"/>
    <mergeCell ref="B8:E8"/>
    <mergeCell ref="F8:H8"/>
    <mergeCell ref="I8:J8"/>
    <mergeCell ref="B9:E9"/>
    <mergeCell ref="F9:H9"/>
    <mergeCell ref="I9:J9"/>
    <mergeCell ref="B6:E6"/>
    <mergeCell ref="F6:H6"/>
    <mergeCell ref="I6:J6"/>
    <mergeCell ref="B7:E7"/>
    <mergeCell ref="F7:H7"/>
    <mergeCell ref="I7:J7"/>
    <mergeCell ref="B5:E5"/>
    <mergeCell ref="F5:H5"/>
    <mergeCell ref="I5:J5"/>
    <mergeCell ref="F3:H3"/>
    <mergeCell ref="I3:J3"/>
    <mergeCell ref="B4:E4"/>
    <mergeCell ref="F4:H4"/>
    <mergeCell ref="I4:J4"/>
  </mergeCells>
  <phoneticPr fontId="3"/>
  <dataValidations count="1">
    <dataValidation type="list" allowBlank="1" showInputMessage="1" showErrorMessage="1" sqref="F21 H21" xr:uid="{C1001738-0913-4959-8FD2-9D485A47A3BA}">
      <formula1>"○"</formula1>
    </dataValidation>
  </dataValidations>
  <printOptions horizontalCentered="1"/>
  <pageMargins left="0.98425196850393704" right="0.78740157480314965" top="0.78740157480314965" bottom="0.78740157480314965" header="0.31496062992125984" footer="0.31496062992125984"/>
  <pageSetup paperSize="9" scale="5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別紙１-1_事業計画</vt:lpstr>
      <vt:lpstr>記載例　別紙１-1_事業計画</vt:lpstr>
      <vt:lpstr>別紙1-2_経費明細</vt:lpstr>
      <vt:lpstr>記載例　別紙1-2_経費明細</vt:lpstr>
      <vt:lpstr>別紙1-3_助成金申請額</vt:lpstr>
      <vt:lpstr>記載例　別紙1-3_助成金申請額</vt:lpstr>
      <vt:lpstr>'記載例　別紙１-1_事業計画'!Print_Area</vt:lpstr>
      <vt:lpstr>'記載例　別紙1-2_経費明細'!Print_Area</vt:lpstr>
      <vt:lpstr>'記載例　別紙1-3_助成金申請額'!Print_Area</vt:lpstr>
      <vt:lpstr>'別紙１-1_事業計画'!Print_Area</vt:lpstr>
      <vt:lpstr>'別紙1-2_経費明細'!Print_Area</vt:lpstr>
      <vt:lpstr>'別紙1-3_助成金申請額'!Print_Area</vt:lpstr>
    </vt:vector>
  </TitlesOfParts>
  <Company>石川県庁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石川県_越坂</dc:creator>
  <cp:lastModifiedBy>川口 隼人(JTB)</cp:lastModifiedBy>
  <cp:lastPrinted>2025-10-07T04:27:37Z</cp:lastPrinted>
  <dcterms:created xsi:type="dcterms:W3CDTF">2022-03-18T10:19:03Z</dcterms:created>
  <dcterms:modified xsi:type="dcterms:W3CDTF">2025-10-17T08:56:29Z</dcterms:modified>
</cp:coreProperties>
</file>