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1913000_労働企画課\002【大】企画・労働福祉グループ\006【中】補助金等\2025(R7)\004【簿】業務改善横出し・被災事業者向け賃上げ奨励金\要綱・申請書\★助成金\様式\実績報告\"/>
    </mc:Choice>
  </mc:AlternateContent>
  <xr:revisionPtr revIDLastSave="0" documentId="13_ncr:1_{EDBE7243-245B-4CAF-B780-9441D6943031}" xr6:coauthVersionLast="47" xr6:coauthVersionMax="47" xr10:uidLastSave="{00000000-0000-0000-0000-000000000000}"/>
  <bookViews>
    <workbookView xWindow="-110" yWindow="-110" windowWidth="19420" windowHeight="10300" xr2:uid="{00000000-000D-0000-FFFF-FFFF00000000}"/>
  </bookViews>
  <sheets>
    <sheet name="別紙１-1_事業実績" sheetId="33" r:id="rId1"/>
    <sheet name="記載例　別紙１-1_事業実績" sheetId="34" r:id="rId2"/>
    <sheet name="別紙１－２_助成金実績額" sheetId="35" r:id="rId3"/>
    <sheet name="記載例　別紙１－２_助成金実績額" sheetId="30" r:id="rId4"/>
  </sheets>
  <definedNames>
    <definedName name="_xlnm.Print_Area" localSheetId="1">'記載例　別紙１-1_事業実績'!$A$1:$X$51</definedName>
    <definedName name="_xlnm.Print_Area" localSheetId="3">'記載例　別紙１－２_助成金実績額'!$A$1:$M$42</definedName>
    <definedName name="_xlnm.Print_Area" localSheetId="0">'別紙１-1_事業実績'!$A$1:$S$51</definedName>
    <definedName name="_xlnm.Print_Area" localSheetId="2">'別紙１－２_助成金実績額'!$A$1:$H$40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35" l="1"/>
  <c r="H75" i="35"/>
  <c r="H74" i="35"/>
  <c r="H73" i="35"/>
  <c r="H72" i="35"/>
  <c r="E36" i="35" s="1"/>
  <c r="H71" i="35"/>
  <c r="H70" i="35"/>
  <c r="E35" i="35" s="1"/>
  <c r="J35" i="35" s="1"/>
  <c r="G35" i="35" s="1"/>
  <c r="H69" i="35"/>
  <c r="H68" i="35"/>
  <c r="H67" i="35"/>
  <c r="H66" i="35"/>
  <c r="H65" i="35"/>
  <c r="H64" i="35"/>
  <c r="J33" i="35"/>
  <c r="H29" i="35"/>
  <c r="T14" i="34"/>
  <c r="T12" i="34"/>
  <c r="T10" i="34"/>
  <c r="T10" i="33"/>
  <c r="T12" i="33"/>
  <c r="T14" i="33"/>
  <c r="J36" i="35" l="1"/>
  <c r="G36" i="35" s="1"/>
  <c r="E34" i="35"/>
  <c r="G34" i="35" s="1"/>
  <c r="I77" i="30"/>
  <c r="I76" i="30"/>
  <c r="I75" i="30"/>
  <c r="I74" i="30"/>
  <c r="I73" i="30"/>
  <c r="F37" i="30" s="1"/>
  <c r="I72" i="30"/>
  <c r="I71" i="30"/>
  <c r="F36" i="30" s="1"/>
  <c r="I70" i="30"/>
  <c r="I69" i="30"/>
  <c r="I68" i="30"/>
  <c r="I67" i="30"/>
  <c r="I66" i="30"/>
  <c r="I65" i="30"/>
  <c r="J37" i="35" l="1"/>
  <c r="G37" i="35" s="1"/>
  <c r="H36" i="30" l="1"/>
  <c r="I30" i="30"/>
  <c r="H37" i="30" l="1"/>
</calcChain>
</file>

<file path=xl/sharedStrings.xml><?xml version="1.0" encoding="utf-8"?>
<sst xmlns="http://schemas.openxmlformats.org/spreadsheetml/2006/main" count="208" uniqueCount="84">
  <si>
    <t>年</t>
    <rPh sb="0" eb="1">
      <t>ネン</t>
    </rPh>
    <phoneticPr fontId="2"/>
  </si>
  <si>
    <t>月</t>
    <rPh sb="0" eb="1">
      <t>ツキ</t>
    </rPh>
    <phoneticPr fontId="2"/>
  </si>
  <si>
    <t>日</t>
    <rPh sb="0" eb="1">
      <t>ヒ</t>
    </rPh>
    <phoneticPr fontId="2"/>
  </si>
  <si>
    <t>支出先</t>
    <rPh sb="0" eb="2">
      <t>シシュツ</t>
    </rPh>
    <rPh sb="2" eb="3">
      <t>サキ</t>
    </rPh>
    <phoneticPr fontId="2"/>
  </si>
  <si>
    <t>№</t>
    <phoneticPr fontId="2"/>
  </si>
  <si>
    <t>経費項目</t>
    <rPh sb="0" eb="2">
      <t>ケイヒ</t>
    </rPh>
    <rPh sb="2" eb="4">
      <t>コウモク</t>
    </rPh>
    <phoneticPr fontId="2"/>
  </si>
  <si>
    <t>経費内容</t>
    <rPh sb="0" eb="2">
      <t>ケイヒ</t>
    </rPh>
    <rPh sb="2" eb="4">
      <t>ナイヨウ</t>
    </rPh>
    <phoneticPr fontId="2"/>
  </si>
  <si>
    <r>
      <t>支出額</t>
    </r>
    <r>
      <rPr>
        <sz val="9"/>
        <color theme="1"/>
        <rFont val="ＭＳ ゴシック"/>
        <family val="3"/>
        <charset val="128"/>
      </rPr>
      <t>(税抜)</t>
    </r>
    <rPh sb="5" eb="6">
      <t>ヌ</t>
    </rPh>
    <phoneticPr fontId="2"/>
  </si>
  <si>
    <t>例</t>
    <rPh sb="0" eb="1">
      <t>レイ</t>
    </rPh>
    <phoneticPr fontId="2"/>
  </si>
  <si>
    <t>●×㈱</t>
    <phoneticPr fontId="2"/>
  </si>
  <si>
    <t>※適宜行を追加してください</t>
    <rPh sb="1" eb="3">
      <t>テキギ</t>
    </rPh>
    <rPh sb="3" eb="4">
      <t>ギョウ</t>
    </rPh>
    <rPh sb="5" eb="7">
      <t>ツイカ</t>
    </rPh>
    <phoneticPr fontId="2"/>
  </si>
  <si>
    <t>※ 経費項目の一覧</t>
    <rPh sb="2" eb="4">
      <t>ケイヒ</t>
    </rPh>
    <rPh sb="4" eb="6">
      <t>コウモク</t>
    </rPh>
    <rPh sb="7" eb="9">
      <t>イチラン</t>
    </rPh>
    <phoneticPr fontId="2"/>
  </si>
  <si>
    <t>支払完了日</t>
    <rPh sb="0" eb="2">
      <t>シハラ</t>
    </rPh>
    <rPh sb="2" eb="5">
      <t>カンリョウビ</t>
    </rPh>
    <phoneticPr fontId="2"/>
  </si>
  <si>
    <t>予約管理システム開発委託費</t>
    <rPh sb="0" eb="2">
      <t>ヨヤク</t>
    </rPh>
    <rPh sb="2" eb="4">
      <t>カンリ</t>
    </rPh>
    <rPh sb="8" eb="10">
      <t>カイハツ</t>
    </rPh>
    <rPh sb="10" eb="13">
      <t>イタクヒ</t>
    </rPh>
    <phoneticPr fontId="2"/>
  </si>
  <si>
    <t>事業№</t>
    <rPh sb="0" eb="2">
      <t>ジギョウ</t>
    </rPh>
    <phoneticPr fontId="2"/>
  </si>
  <si>
    <t>対象経費の3/4又は4/5</t>
    <rPh sb="0" eb="4">
      <t>タイショウケイヒ</t>
    </rPh>
    <phoneticPr fontId="2"/>
  </si>
  <si>
    <t>対象経費×助成率</t>
    <rPh sb="0" eb="4">
      <t>タイショウケイヒ</t>
    </rPh>
    <phoneticPr fontId="2"/>
  </si>
  <si>
    <t>イスの購入費（4万円×10）</t>
    <rPh sb="3" eb="6">
      <t>コウニュウヒ</t>
    </rPh>
    <rPh sb="8" eb="10">
      <t>マンエン</t>
    </rPh>
    <phoneticPr fontId="2"/>
  </si>
  <si>
    <t>①～⑥-1、⑦、⑨～⑫</t>
    <phoneticPr fontId="2"/>
  </si>
  <si>
    <t>4/5</t>
  </si>
  <si>
    <t>① システム構築費</t>
    <rPh sb="6" eb="9">
      <t>コウチクヒ</t>
    </rPh>
    <phoneticPr fontId="2"/>
  </si>
  <si>
    <t>② 研修費</t>
    <rPh sb="2" eb="5">
      <t>ケンシュウヒ</t>
    </rPh>
    <phoneticPr fontId="2"/>
  </si>
  <si>
    <t>③ 広告宣伝・販売促進</t>
    <rPh sb="2" eb="4">
      <t>コウコク</t>
    </rPh>
    <rPh sb="4" eb="6">
      <t>センデン</t>
    </rPh>
    <rPh sb="7" eb="9">
      <t>ハンバイ</t>
    </rPh>
    <rPh sb="9" eb="11">
      <t>ソクシン</t>
    </rPh>
    <phoneticPr fontId="2"/>
  </si>
  <si>
    <t>④ 専門家経費</t>
    <rPh sb="2" eb="5">
      <t>センモンカ</t>
    </rPh>
    <rPh sb="5" eb="7">
      <t>ケイヒ</t>
    </rPh>
    <phoneticPr fontId="2"/>
  </si>
  <si>
    <t>⑤ 新商品開発費</t>
    <rPh sb="2" eb="5">
      <t>シンショウヒン</t>
    </rPh>
    <rPh sb="5" eb="8">
      <t>カイハツヒ</t>
    </rPh>
    <phoneticPr fontId="2"/>
  </si>
  <si>
    <t>⑥-1 機械設備・備品購入費</t>
    <rPh sb="4" eb="6">
      <t>キカイ</t>
    </rPh>
    <rPh sb="6" eb="8">
      <t>セツビ</t>
    </rPh>
    <rPh sb="9" eb="11">
      <t>ビヒン</t>
    </rPh>
    <rPh sb="11" eb="13">
      <t>コウニュウ</t>
    </rPh>
    <rPh sb="13" eb="14">
      <t>ヒ</t>
    </rPh>
    <phoneticPr fontId="2"/>
  </si>
  <si>
    <t>⑥-2 機械設備・備品購入費（PC等）</t>
    <rPh sb="4" eb="6">
      <t>キカイ</t>
    </rPh>
    <rPh sb="6" eb="8">
      <t>セツビ</t>
    </rPh>
    <rPh sb="9" eb="11">
      <t>ビヒン</t>
    </rPh>
    <rPh sb="11" eb="13">
      <t>コウニュウ</t>
    </rPh>
    <rPh sb="13" eb="14">
      <t>ヒ</t>
    </rPh>
    <rPh sb="17" eb="18">
      <t>トウ</t>
    </rPh>
    <phoneticPr fontId="2"/>
  </si>
  <si>
    <t>⑦ 借料</t>
    <rPh sb="2" eb="4">
      <t>シャクリョウ</t>
    </rPh>
    <phoneticPr fontId="2"/>
  </si>
  <si>
    <t>⑧ 車両購入費</t>
    <rPh sb="2" eb="4">
      <t>シャリョウ</t>
    </rPh>
    <rPh sb="4" eb="7">
      <t>コウニュウヒ</t>
    </rPh>
    <phoneticPr fontId="2"/>
  </si>
  <si>
    <t>⑨ サービス利用費</t>
    <rPh sb="6" eb="9">
      <t>リヨウヒ</t>
    </rPh>
    <phoneticPr fontId="2"/>
  </si>
  <si>
    <t>⑩ 運搬・改装費</t>
    <rPh sb="2" eb="4">
      <t>ウンパン</t>
    </rPh>
    <rPh sb="5" eb="7">
      <t>カイソウ</t>
    </rPh>
    <rPh sb="7" eb="8">
      <t>ヒ</t>
    </rPh>
    <phoneticPr fontId="2"/>
  </si>
  <si>
    <t>⑪ 施設・設備処分費</t>
    <rPh sb="2" eb="4">
      <t>シセツ</t>
    </rPh>
    <rPh sb="5" eb="7">
      <t>セツビ</t>
    </rPh>
    <rPh sb="7" eb="10">
      <t>ショブンヒ</t>
    </rPh>
    <phoneticPr fontId="2"/>
  </si>
  <si>
    <t>⑫ その他経費</t>
    <rPh sb="4" eb="5">
      <t>タ</t>
    </rPh>
    <rPh sb="5" eb="7">
      <t>ケイヒ</t>
    </rPh>
    <phoneticPr fontId="2"/>
  </si>
  <si>
    <r>
      <t xml:space="preserve">⑧車両購入費
</t>
    </r>
    <r>
      <rPr>
        <b/>
        <sz val="10"/>
        <color theme="1"/>
        <rFont val="ＭＳ ゴシック"/>
        <family val="3"/>
        <charset val="128"/>
      </rPr>
      <t>※助成上限額50万円</t>
    </r>
    <rPh sb="1" eb="3">
      <t>シャリョウ</t>
    </rPh>
    <rPh sb="3" eb="6">
      <t>コウニュウヒ</t>
    </rPh>
    <rPh sb="8" eb="10">
      <t>ジョセイ</t>
    </rPh>
    <rPh sb="10" eb="12">
      <t>ジョウゲン</t>
    </rPh>
    <rPh sb="12" eb="13">
      <t>ガク</t>
    </rPh>
    <rPh sb="15" eb="17">
      <t>マンエン</t>
    </rPh>
    <phoneticPr fontId="2"/>
  </si>
  <si>
    <r>
      <t xml:space="preserve">⑥-2 機械設備・
     備品購入費（PC等）
</t>
    </r>
    <r>
      <rPr>
        <b/>
        <sz val="10"/>
        <color theme="1"/>
        <rFont val="ＭＳ ゴシック"/>
        <family val="3"/>
        <charset val="128"/>
      </rPr>
      <t>※助成上限額10万円</t>
    </r>
    <rPh sb="27" eb="29">
      <t>ジョセイ</t>
    </rPh>
    <rPh sb="29" eb="31">
      <t>ジョウゲン</t>
    </rPh>
    <rPh sb="31" eb="32">
      <t>ガク</t>
    </rPh>
    <rPh sb="34" eb="36">
      <t>マンエン</t>
    </rPh>
    <phoneticPr fontId="2"/>
  </si>
  <si>
    <t>助成対象経費</t>
    <rPh sb="0" eb="2">
      <t>ジョセイ</t>
    </rPh>
    <rPh sb="2" eb="4">
      <t>タイショウ</t>
    </rPh>
    <rPh sb="4" eb="6">
      <t>ケイヒ</t>
    </rPh>
    <phoneticPr fontId="2"/>
  </si>
  <si>
    <t>助成率（3/4又は4/5）</t>
    <rPh sb="0" eb="2">
      <t>ジョセイ</t>
    </rPh>
    <rPh sb="2" eb="3">
      <t>リツ</t>
    </rPh>
    <phoneticPr fontId="2"/>
  </si>
  <si>
    <t>※助成対象経費に３／４（小規模事業者の場合、４／５）をかけて算出される額と１００万円のいずれか低い額</t>
    <rPh sb="1" eb="3">
      <t>ジョセイ</t>
    </rPh>
    <rPh sb="3" eb="5">
      <t>タイショウ</t>
    </rPh>
    <rPh sb="5" eb="7">
      <t>ケイヒ</t>
    </rPh>
    <rPh sb="12" eb="15">
      <t>ショウキボ</t>
    </rPh>
    <rPh sb="15" eb="18">
      <t>ジギョウシャ</t>
    </rPh>
    <rPh sb="19" eb="21">
      <t>バアイ</t>
    </rPh>
    <phoneticPr fontId="2"/>
  </si>
  <si>
    <t>助成率(計算用)</t>
    <rPh sb="0" eb="2">
      <t>ジョセイ</t>
    </rPh>
    <rPh sb="2" eb="3">
      <t>リツ</t>
    </rPh>
    <rPh sb="4" eb="7">
      <t>ケイサンヨウ</t>
    </rPh>
    <phoneticPr fontId="2"/>
  </si>
  <si>
    <t>助成金額</t>
    <rPh sb="0" eb="2">
      <t>ジョセイ</t>
    </rPh>
    <rPh sb="2" eb="4">
      <t>キンガク</t>
    </rPh>
    <phoneticPr fontId="2"/>
  </si>
  <si>
    <t>事業実施期間</t>
    <rPh sb="0" eb="2">
      <t>ジギョウ</t>
    </rPh>
    <rPh sb="2" eb="4">
      <t>ジッシ</t>
    </rPh>
    <rPh sb="4" eb="6">
      <t>キカン</t>
    </rPh>
    <phoneticPr fontId="2"/>
  </si>
  <si>
    <t>令和</t>
    <rPh sb="0" eb="2">
      <t>レイワ</t>
    </rPh>
    <phoneticPr fontId="2"/>
  </si>
  <si>
    <t>～</t>
    <phoneticPr fontId="2"/>
  </si>
  <si>
    <t>←複数事業に分かれる場合は、全ての事業が収まる期間を記載</t>
    <rPh sb="1" eb="3">
      <t>フクスウ</t>
    </rPh>
    <rPh sb="3" eb="5">
      <t>ジギョウ</t>
    </rPh>
    <rPh sb="6" eb="7">
      <t>ワ</t>
    </rPh>
    <rPh sb="10" eb="12">
      <t>バアイ</t>
    </rPh>
    <rPh sb="14" eb="15">
      <t>スベ</t>
    </rPh>
    <rPh sb="17" eb="19">
      <t>ジギョウ</t>
    </rPh>
    <rPh sb="20" eb="21">
      <t>オサ</t>
    </rPh>
    <rPh sb="23" eb="25">
      <t>キカン</t>
    </rPh>
    <rPh sb="26" eb="28">
      <t>キサイ</t>
    </rPh>
    <phoneticPr fontId="2"/>
  </si>
  <si>
    <t>その他</t>
    <rPh sb="2" eb="3">
      <t>タ</t>
    </rPh>
    <phoneticPr fontId="2"/>
  </si>
  <si>
    <t>経営戦略の策定</t>
    <rPh sb="0" eb="2">
      <t>ケイエイ</t>
    </rPh>
    <rPh sb="2" eb="4">
      <t>センリャク</t>
    </rPh>
    <rPh sb="5" eb="7">
      <t>サクテイ</t>
    </rPh>
    <phoneticPr fontId="2"/>
  </si>
  <si>
    <t>職場環境整備</t>
    <rPh sb="0" eb="2">
      <t>ショクバ</t>
    </rPh>
    <rPh sb="2" eb="4">
      <t>カンキョウ</t>
    </rPh>
    <rPh sb="4" eb="6">
      <t>セイビ</t>
    </rPh>
    <phoneticPr fontId="2"/>
  </si>
  <si>
    <t>従業員の研修</t>
    <rPh sb="0" eb="3">
      <t>ジュウギョウイン</t>
    </rPh>
    <rPh sb="4" eb="6">
      <t>ケンシュウ</t>
    </rPh>
    <phoneticPr fontId="2"/>
  </si>
  <si>
    <t>販路開拓</t>
    <rPh sb="0" eb="4">
      <t>ハンロカイタク</t>
    </rPh>
    <phoneticPr fontId="2"/>
  </si>
  <si>
    <t>新商品開発</t>
    <rPh sb="0" eb="3">
      <t>シンショウヒン</t>
    </rPh>
    <rPh sb="3" eb="5">
      <t>カイハツ</t>
    </rPh>
    <phoneticPr fontId="2"/>
  </si>
  <si>
    <t>ITシステム導入</t>
    <rPh sb="6" eb="8">
      <t>ドウニュウ</t>
    </rPh>
    <phoneticPr fontId="2"/>
  </si>
  <si>
    <t>(3)</t>
    <phoneticPr fontId="2"/>
  </si>
  <si>
    <t>(2)</t>
    <phoneticPr fontId="2"/>
  </si>
  <si>
    <t>(1)</t>
    <phoneticPr fontId="2"/>
  </si>
  <si>
    <t>(２)</t>
    <phoneticPr fontId="2"/>
  </si>
  <si>
    <t>（１）</t>
    <phoneticPr fontId="2"/>
  </si>
  <si>
    <t>文字数↓</t>
    <rPh sb="0" eb="3">
      <t>モジスウ</t>
    </rPh>
    <phoneticPr fontId="2"/>
  </si>
  <si>
    <t>２．助成事業で行う事業名（概ね30文字以内で記入すること）</t>
    <rPh sb="7" eb="8">
      <t>オコナ</t>
    </rPh>
    <rPh sb="9" eb="11">
      <t>ジギョウ</t>
    </rPh>
    <rPh sb="12" eb="13">
      <t>オオム</t>
    </rPh>
    <rPh sb="16" eb="18">
      <t>モジ</t>
    </rPh>
    <rPh sb="18" eb="20">
      <t>イナイ</t>
    </rPh>
    <rPh sb="21" eb="23">
      <t>キニュウ</t>
    </rPh>
    <phoneticPr fontId="2"/>
  </si>
  <si>
    <t>（３）</t>
    <phoneticPr fontId="2"/>
  </si>
  <si>
    <t>（２）</t>
    <phoneticPr fontId="2"/>
  </si>
  <si>
    <t>１．事業分類</t>
    <rPh sb="2" eb="4">
      <t>ジギョウ</t>
    </rPh>
    <rPh sb="4" eb="6">
      <t>ブンルイ</t>
    </rPh>
    <phoneticPr fontId="2"/>
  </si>
  <si>
    <t>助成事業実績</t>
    <rPh sb="2" eb="4">
      <t>ジギョウ</t>
    </rPh>
    <rPh sb="4" eb="6">
      <t>ジッセキ</t>
    </rPh>
    <phoneticPr fontId="2"/>
  </si>
  <si>
    <r>
      <t>３．助成事業の実施内容　
　</t>
    </r>
    <r>
      <rPr>
        <sz val="9"/>
        <color theme="1"/>
        <rFont val="BIZ UDPゴシック"/>
        <family val="3"/>
        <charset val="128"/>
      </rPr>
      <t>※どのように生産性向上又は収益力強化につながる取組みを実施したか具体的に説明してください。</t>
    </r>
    <rPh sb="4" eb="6">
      <t>ジギョウ</t>
    </rPh>
    <rPh sb="7" eb="9">
      <t>ジッシ</t>
    </rPh>
    <rPh sb="9" eb="11">
      <t>ナイヨウ</t>
    </rPh>
    <rPh sb="20" eb="23">
      <t>セイサンセイ</t>
    </rPh>
    <rPh sb="23" eb="25">
      <t>コウジョウ</t>
    </rPh>
    <rPh sb="25" eb="26">
      <t>マタ</t>
    </rPh>
    <rPh sb="27" eb="29">
      <t>シュウエキ</t>
    </rPh>
    <rPh sb="29" eb="30">
      <t>リョク</t>
    </rPh>
    <rPh sb="37" eb="39">
      <t>トリクミ</t>
    </rPh>
    <rPh sb="41" eb="43">
      <t>ジッシ</t>
    </rPh>
    <rPh sb="46" eb="49">
      <t>グタイテキ</t>
    </rPh>
    <phoneticPr fontId="2"/>
  </si>
  <si>
    <t>※各経費の根拠となる資料のコピーを添付してください</t>
    <rPh sb="1" eb="4">
      <t>カクケイヒ</t>
    </rPh>
    <rPh sb="10" eb="12">
      <t>シリョウ</t>
    </rPh>
    <phoneticPr fontId="2"/>
  </si>
  <si>
    <t>３．経費の配分</t>
    <rPh sb="2" eb="4">
      <t>ケイヒ</t>
    </rPh>
    <rPh sb="5" eb="7">
      <t>ハイブン</t>
    </rPh>
    <phoneticPr fontId="2"/>
  </si>
  <si>
    <t>４．助成金額</t>
    <rPh sb="2" eb="4">
      <t>ジョセイ</t>
    </rPh>
    <rPh sb="4" eb="6">
      <t>キンガク</t>
    </rPh>
    <phoneticPr fontId="2"/>
  </si>
  <si>
    <t>助成金実績額</t>
    <rPh sb="0" eb="3">
      <t>ジョセイキン</t>
    </rPh>
    <rPh sb="3" eb="6">
      <t>ジッセキガク</t>
    </rPh>
    <phoneticPr fontId="2"/>
  </si>
  <si>
    <t>←複数事業に分かれる場合は(2)以降に記載</t>
    <rPh sb="1" eb="3">
      <t>フクスウ</t>
    </rPh>
    <rPh sb="3" eb="5">
      <t>ジギョウ</t>
    </rPh>
    <rPh sb="6" eb="7">
      <t>ワ</t>
    </rPh>
    <rPh sb="10" eb="12">
      <t>バアイ</t>
    </rPh>
    <rPh sb="16" eb="18">
      <t>イコウ</t>
    </rPh>
    <rPh sb="19" eb="21">
      <t>キサイ</t>
    </rPh>
    <phoneticPr fontId="2"/>
  </si>
  <si>
    <t>テイクアウト用の冷凍食品開発</t>
    <rPh sb="6" eb="7">
      <t>ヨウ</t>
    </rPh>
    <rPh sb="8" eb="10">
      <t>レイトウ</t>
    </rPh>
    <rPh sb="10" eb="12">
      <t>ショクヒン</t>
    </rPh>
    <rPh sb="12" eb="14">
      <t>カイハツ</t>
    </rPh>
    <phoneticPr fontId="3"/>
  </si>
  <si>
    <t>＜事業目的＞
○県内のA・B店舗では、店内飲食のみで収益を上げているが、人手や店内スペースが
　限られ収益に限界がある。
○そこで、新たな収益の柱を作るため冷凍食品の商品開発に取り組んだ
○店内飲食で仕入れたが、余った食材を冷凍食品に一部活用することで
   食材調達コストの低減を図るなど、相乗効果を発揮。
＜具体的な内容＞
○マーケティング調査等をコンサルティング会社に委託したうえで、新商品を考案した
○商品を瞬間冷凍できる設備やパーケージする機器を導入した</t>
    <rPh sb="151" eb="153">
      <t>ハッキ</t>
    </rPh>
    <phoneticPr fontId="2"/>
  </si>
  <si>
    <t>←事業№は、事業計画の№を入れてください</t>
    <rPh sb="1" eb="3">
      <t>ジギョウ</t>
    </rPh>
    <rPh sb="6" eb="10">
      <t>ジギョウケイカク</t>
    </rPh>
    <rPh sb="13" eb="14">
      <t>イ</t>
    </rPh>
    <phoneticPr fontId="2"/>
  </si>
  <si>
    <t>←経費項目はプルダウンリスト</t>
    <rPh sb="1" eb="3">
      <t>ケイヒ</t>
    </rPh>
    <rPh sb="3" eb="5">
      <t>コウモク</t>
    </rPh>
    <phoneticPr fontId="2"/>
  </si>
  <si>
    <t xml:space="preserve">    （▽タブ）から選択してください</t>
    <phoneticPr fontId="2"/>
  </si>
  <si>
    <t>（1）</t>
  </si>
  <si>
    <t>（1）</t>
    <phoneticPr fontId="2"/>
  </si>
  <si>
    <t>冷凍庫購入費（385,000円×2）</t>
    <rPh sb="0" eb="3">
      <t>レイトウコ</t>
    </rPh>
    <rPh sb="3" eb="6">
      <t>コウニュウヒ</t>
    </rPh>
    <rPh sb="14" eb="15">
      <t>エン</t>
    </rPh>
    <phoneticPr fontId="2"/>
  </si>
  <si>
    <t>包装機購入費(275,000円×1）</t>
    <rPh sb="0" eb="3">
      <t>ホウソウキ</t>
    </rPh>
    <rPh sb="3" eb="6">
      <t>コウニュウヒ</t>
    </rPh>
    <rPh sb="14" eb="15">
      <t>エン</t>
    </rPh>
    <phoneticPr fontId="2"/>
  </si>
  <si>
    <t>調査委託費</t>
    <rPh sb="0" eb="2">
      <t>チョウサ</t>
    </rPh>
    <rPh sb="2" eb="5">
      <t>イタクヒ</t>
    </rPh>
    <phoneticPr fontId="2"/>
  </si>
  <si>
    <t>■■機器㈱</t>
    <rPh sb="2" eb="4">
      <t>キキ</t>
    </rPh>
    <phoneticPr fontId="2"/>
  </si>
  <si>
    <t>▲▲コンサル㈱</t>
    <rPh sb="1" eb="2">
      <t>サ</t>
    </rPh>
    <phoneticPr fontId="2"/>
  </si>
  <si>
    <t>←助成率以外は自動入力</t>
    <rPh sb="1" eb="4">
      <t>ジョセイリツ</t>
    </rPh>
    <rPh sb="4" eb="6">
      <t>イガイ</t>
    </rPh>
    <rPh sb="7" eb="9">
      <t>ジドウ</t>
    </rPh>
    <rPh sb="9" eb="11">
      <t>ニュウリョク</t>
    </rPh>
    <phoneticPr fontId="2"/>
  </si>
  <si>
    <t>←助成率以外は自動入力</t>
    <phoneticPr fontId="2"/>
  </si>
  <si>
    <t>←助成金実績額</t>
    <rPh sb="1" eb="4">
      <t>ジョセイキン</t>
    </rPh>
    <rPh sb="4" eb="6">
      <t>ジッセキ</t>
    </rPh>
    <rPh sb="6" eb="7">
      <t>ガク</t>
    </rPh>
    <phoneticPr fontId="2"/>
  </si>
  <si>
    <t>→具体的に記載されていれば、形式は問わない</t>
    <rPh sb="1" eb="4">
      <t>グタイテキ</t>
    </rPh>
    <rPh sb="5" eb="7">
      <t>キサイ</t>
    </rPh>
    <rPh sb="14" eb="16">
      <t>ケイシキ</t>
    </rPh>
    <rPh sb="17" eb="18">
      <t>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</si>
</sst>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円&quot;"/>
    <numFmt numFmtId="178" formatCode="#,##0_);[Red]\(#,##0\)"/>
  </numFmts>
  <fonts count="37" x14ac:knownFonts="1">
    <font>
      <sz val="12"/>
      <color theme="1"/>
      <name val="BIZ UDPゴシック"/>
      <family val="2"/>
      <charset val="128"/>
    </font>
    <font>
      <sz val="11"/>
      <color theme="1"/>
      <name val="游ゴシック"/>
      <family val="2"/>
      <charset val="128"/>
      <scheme val="minor"/>
    </font>
    <font>
      <sz val="6"/>
      <name val="BIZ UDPゴシック"/>
      <family val="2"/>
      <charset val="128"/>
    </font>
    <font>
      <sz val="11"/>
      <color theme="1"/>
      <name val="游ゴシック"/>
      <family val="2"/>
      <charset val="128"/>
      <scheme val="minor"/>
    </font>
    <font>
      <sz val="11"/>
      <name val="ＭＳ Ｐゴシック"/>
      <family val="3"/>
      <charset val="128"/>
    </font>
    <font>
      <sz val="20"/>
      <color theme="1"/>
      <name val="ＭＳ Ｐ明朝"/>
      <family val="1"/>
      <charset val="128"/>
    </font>
    <font>
      <sz val="10"/>
      <color theme="1"/>
      <name val="BIZ UDPゴシック"/>
      <family val="2"/>
      <charset val="128"/>
    </font>
    <font>
      <sz val="12"/>
      <color rgb="FF0000FF"/>
      <name val="BIZ UDPゴシック"/>
      <family val="2"/>
      <charset val="128"/>
    </font>
    <font>
      <sz val="14"/>
      <color theme="1"/>
      <name val="BIZ UDPゴシック"/>
      <family val="2"/>
      <charset val="128"/>
    </font>
    <font>
      <sz val="12"/>
      <color rgb="FF0000FF"/>
      <name val="BIZ UDPゴシック"/>
      <family val="3"/>
      <charset val="128"/>
    </font>
    <font>
      <b/>
      <sz val="12"/>
      <color theme="1"/>
      <name val="BIZ UDPゴシック"/>
      <family val="3"/>
      <charset val="128"/>
    </font>
    <font>
      <sz val="14"/>
      <color theme="1"/>
      <name val="ＭＳ ゴシック"/>
      <family val="3"/>
      <charset val="128"/>
    </font>
    <font>
      <sz val="18"/>
      <color rgb="FF0000FF"/>
      <name val="BIZ UDPゴシック"/>
      <family val="2"/>
      <charset val="128"/>
    </font>
    <font>
      <sz val="18"/>
      <color theme="1"/>
      <name val="BIZ UDPゴシック"/>
      <family val="3"/>
      <charset val="128"/>
    </font>
    <font>
      <sz val="10"/>
      <color theme="1"/>
      <name val="ＭＳ ゴシック"/>
      <family val="3"/>
      <charset val="128"/>
    </font>
    <font>
      <sz val="12"/>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20"/>
      <color theme="1"/>
      <name val="ＭＳ ゴシック"/>
      <family val="3"/>
      <charset val="128"/>
    </font>
    <font>
      <sz val="12"/>
      <name val="ＭＳ ゴシック"/>
      <family val="3"/>
      <charset val="128"/>
    </font>
    <font>
      <sz val="18"/>
      <name val="ＭＳ ゴシック"/>
      <family val="3"/>
      <charset val="128"/>
    </font>
    <font>
      <sz val="12"/>
      <color theme="1"/>
      <name val="BIZ UDPゴシック"/>
      <family val="2"/>
      <charset val="128"/>
    </font>
    <font>
      <b/>
      <sz val="12"/>
      <color theme="1"/>
      <name val="ＭＳ ゴシック"/>
      <family val="3"/>
      <charset val="128"/>
    </font>
    <font>
      <b/>
      <sz val="10"/>
      <color theme="1"/>
      <name val="ＭＳ ゴシック"/>
      <family val="3"/>
      <charset val="128"/>
    </font>
    <font>
      <sz val="9"/>
      <color theme="1"/>
      <name val="BIZ UDPゴシック"/>
      <family val="3"/>
      <charset val="128"/>
    </font>
    <font>
      <sz val="12"/>
      <color rgb="FF00B0F0"/>
      <name val="BIZ UDPゴシック"/>
      <family val="2"/>
      <charset val="128"/>
    </font>
    <font>
      <sz val="12"/>
      <name val="BIZ UDPゴシック"/>
      <family val="2"/>
      <charset val="128"/>
    </font>
    <font>
      <sz val="12"/>
      <name val="BIZ UDPゴシック"/>
      <family val="3"/>
      <charset val="128"/>
    </font>
    <font>
      <sz val="10"/>
      <color rgb="FF0000FF"/>
      <name val="ＭＳ ゴシック"/>
      <family val="3"/>
      <charset val="128"/>
    </font>
    <font>
      <sz val="12"/>
      <color rgb="FF0000FF"/>
      <name val="ＭＳ ゴシック"/>
      <family val="3"/>
      <charset val="128"/>
    </font>
    <font>
      <sz val="18"/>
      <color rgb="FF0000FF"/>
      <name val="ＭＳ ゴシック"/>
      <family val="3"/>
      <charset val="128"/>
    </font>
    <font>
      <sz val="12"/>
      <color theme="0" tint="-0.34998626667073579"/>
      <name val="ＭＳ ゴシック"/>
      <family val="3"/>
      <charset val="128"/>
    </font>
    <font>
      <b/>
      <sz val="20"/>
      <color theme="1"/>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theme="2" tint="-0.4999847407452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style="thick">
        <color indexed="64"/>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thin">
        <color indexed="64"/>
      </right>
      <top/>
      <bottom style="thin">
        <color auto="1"/>
      </bottom>
      <diagonal/>
    </border>
  </borders>
  <cellStyleXfs count="5">
    <xf numFmtId="0" fontId="0" fillId="0" borderId="0">
      <alignment vertical="center"/>
    </xf>
    <xf numFmtId="0" fontId="3" fillId="0" borderId="0">
      <alignment vertical="center"/>
    </xf>
    <xf numFmtId="0" fontId="4" fillId="0" borderId="0">
      <alignment vertical="center"/>
    </xf>
    <xf numFmtId="38" fontId="25" fillId="0" borderId="0" applyFont="0" applyFill="0" applyBorder="0" applyAlignment="0" applyProtection="0">
      <alignment vertical="center"/>
    </xf>
    <xf numFmtId="0" fontId="1" fillId="0" borderId="0">
      <alignment vertical="center"/>
    </xf>
  </cellStyleXfs>
  <cellXfs count="217">
    <xf numFmtId="0" fontId="0" fillId="0" borderId="0" xfId="0">
      <alignment vertical="center"/>
    </xf>
    <xf numFmtId="0" fontId="14" fillId="2" borderId="1" xfId="0" applyFont="1" applyFill="1" applyBorder="1" applyAlignment="1" applyProtection="1">
      <alignment vertical="center" shrinkToFit="1"/>
      <protection locked="0"/>
    </xf>
    <xf numFmtId="0" fontId="14" fillId="2" borderId="1" xfId="0" applyFont="1" applyFill="1" applyBorder="1" applyAlignment="1" applyProtection="1">
      <alignment vertical="center" wrapText="1" shrinkToFit="1"/>
      <protection locked="0"/>
    </xf>
    <xf numFmtId="178" fontId="15" fillId="2" borderId="1" xfId="0" applyNumberFormat="1" applyFont="1" applyFill="1" applyBorder="1" applyAlignment="1" applyProtection="1">
      <alignment vertical="center" shrinkToFit="1"/>
      <protection locked="0"/>
    </xf>
    <xf numFmtId="0" fontId="14" fillId="2" borderId="1" xfId="0" applyFont="1" applyFill="1" applyBorder="1" applyAlignment="1" applyProtection="1">
      <alignment vertical="center" wrapText="1"/>
      <protection locked="0"/>
    </xf>
    <xf numFmtId="176" fontId="15" fillId="2" borderId="1" xfId="0" applyNumberFormat="1" applyFont="1" applyFill="1" applyBorder="1" applyAlignment="1" applyProtection="1">
      <alignment vertical="center" shrinkToFit="1"/>
      <protection locked="0"/>
    </xf>
    <xf numFmtId="0" fontId="15" fillId="2" borderId="1" xfId="0" applyFont="1" applyFill="1" applyBorder="1" applyAlignment="1" applyProtection="1">
      <alignment horizontal="left" vertical="center" shrinkToFit="1"/>
      <protection locked="0"/>
    </xf>
    <xf numFmtId="49" fontId="14" fillId="2" borderId="1"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5" borderId="0" xfId="0" applyFill="1" applyProtection="1">
      <alignment vertical="center"/>
    </xf>
    <xf numFmtId="0" fontId="10" fillId="5" borderId="0" xfId="0" applyFont="1" applyFill="1" applyProtection="1">
      <alignment vertical="center"/>
    </xf>
    <xf numFmtId="0" fontId="0" fillId="5" borderId="0" xfId="0" applyFill="1" applyAlignment="1" applyProtection="1">
      <alignment horizontal="center" vertical="center"/>
    </xf>
    <xf numFmtId="0" fontId="0" fillId="0" borderId="0" xfId="0" applyProtection="1">
      <alignment vertical="center"/>
    </xf>
    <xf numFmtId="0" fontId="6" fillId="0" borderId="16" xfId="0" applyFont="1" applyBorder="1" applyAlignment="1" applyProtection="1">
      <alignment horizontal="center" vertical="center"/>
    </xf>
    <xf numFmtId="0" fontId="0" fillId="0" borderId="17" xfId="0" applyBorder="1" applyAlignment="1" applyProtection="1">
      <alignment horizontal="center" vertical="center"/>
    </xf>
    <xf numFmtId="0" fontId="6" fillId="0" borderId="17" xfId="0" applyFont="1" applyBorder="1" applyAlignment="1" applyProtection="1">
      <alignment horizontal="center" vertical="center"/>
    </xf>
    <xf numFmtId="0" fontId="0" fillId="0" borderId="18" xfId="0" applyBorder="1" applyAlignment="1" applyProtection="1">
      <alignment horizontal="center" vertical="center"/>
    </xf>
    <xf numFmtId="0" fontId="9" fillId="0" borderId="0" xfId="0" applyFont="1" applyProtection="1">
      <alignment vertical="center"/>
    </xf>
    <xf numFmtId="0" fontId="0" fillId="5" borderId="9" xfId="0" applyFill="1" applyBorder="1" applyProtection="1">
      <alignment vertical="center"/>
    </xf>
    <xf numFmtId="49" fontId="0" fillId="5" borderId="1" xfId="0" applyNumberFormat="1" applyFill="1" applyBorder="1" applyAlignment="1" applyProtection="1">
      <alignment horizontal="center" vertical="center"/>
    </xf>
    <xf numFmtId="0" fontId="0" fillId="5" borderId="8" xfId="0" applyFill="1" applyBorder="1" applyAlignment="1" applyProtection="1">
      <alignment horizontal="left" vertical="center"/>
    </xf>
    <xf numFmtId="0" fontId="0" fillId="5" borderId="0" xfId="0" applyFill="1" applyAlignment="1" applyProtection="1">
      <alignment horizontal="left" vertical="center"/>
    </xf>
    <xf numFmtId="0" fontId="0" fillId="5" borderId="1" xfId="0" quotePrefix="1" applyFill="1" applyBorder="1" applyAlignment="1" applyProtection="1">
      <alignment horizontal="center" vertical="center"/>
    </xf>
    <xf numFmtId="0" fontId="0" fillId="0" borderId="0" xfId="0" applyAlignment="1" applyProtection="1">
      <alignment horizontal="left" vertical="center"/>
    </xf>
    <xf numFmtId="0" fontId="0" fillId="0" borderId="4" xfId="0" applyBorder="1" applyAlignment="1" applyProtection="1">
      <alignment horizontal="left" vertical="center"/>
    </xf>
    <xf numFmtId="0" fontId="29" fillId="5" borderId="0" xfId="0" applyFont="1" applyFill="1" applyProtection="1">
      <alignment vertical="center"/>
    </xf>
    <xf numFmtId="0" fontId="30" fillId="0" borderId="0" xfId="0" applyFont="1" applyProtection="1">
      <alignment vertical="center"/>
    </xf>
    <xf numFmtId="0" fontId="29" fillId="0" borderId="0" xfId="0" applyFont="1" applyProtection="1">
      <alignment vertical="center"/>
    </xf>
    <xf numFmtId="0" fontId="0" fillId="0" borderId="6" xfId="0" applyBorder="1" applyAlignment="1" applyProtection="1">
      <alignment horizontal="center" vertical="center" wrapText="1"/>
    </xf>
    <xf numFmtId="0" fontId="0" fillId="0" borderId="9" xfId="0" applyBorder="1" applyAlignment="1" applyProtection="1">
      <alignment horizontal="center" vertical="top" wrapText="1"/>
    </xf>
    <xf numFmtId="0" fontId="0" fillId="0" borderId="7" xfId="0" applyBorder="1" applyAlignment="1" applyProtection="1">
      <alignment horizontal="center" vertical="top" wrapText="1"/>
    </xf>
    <xf numFmtId="0" fontId="0" fillId="0" borderId="0" xfId="0" applyAlignment="1" applyProtection="1">
      <alignment horizontal="center" vertical="center"/>
    </xf>
    <xf numFmtId="0" fontId="7" fillId="2" borderId="17" xfId="0" applyFont="1" applyFill="1" applyBorder="1" applyAlignment="1" applyProtection="1">
      <alignment horizontal="center" vertical="center" shrinkToFit="1"/>
    </xf>
    <xf numFmtId="0" fontId="12" fillId="0" borderId="0" xfId="0" applyFont="1" applyProtection="1">
      <alignment vertical="center"/>
    </xf>
    <xf numFmtId="0" fontId="13" fillId="0" borderId="0" xfId="0" applyFont="1" applyProtection="1">
      <alignment vertical="center"/>
    </xf>
    <xf numFmtId="0" fontId="10" fillId="0" borderId="0" xfId="0" applyFont="1" applyAlignment="1" applyProtection="1">
      <alignment horizontal="left" vertical="center"/>
    </xf>
    <xf numFmtId="0" fontId="11" fillId="0" borderId="0" xfId="0" applyFont="1" applyAlignment="1" applyProtection="1">
      <alignment horizontal="center" vertical="center"/>
    </xf>
    <xf numFmtId="0" fontId="11" fillId="0" borderId="0" xfId="0" applyFont="1" applyAlignment="1" applyProtection="1">
      <alignment horizontal="left" vertical="center"/>
    </xf>
    <xf numFmtId="0" fontId="10" fillId="0" borderId="0" xfId="0" applyFont="1" applyAlignment="1" applyProtection="1">
      <alignment horizontal="left" vertical="center" indent="1"/>
    </xf>
    <xf numFmtId="0" fontId="16" fillId="0" borderId="0" xfId="0" applyFont="1" applyProtection="1">
      <alignment vertical="center"/>
    </xf>
    <xf numFmtId="0" fontId="17" fillId="0" borderId="3" xfId="0" applyFont="1" applyBorder="1" applyAlignment="1" applyProtection="1"/>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9" fillId="0" borderId="0" xfId="0" applyFont="1" applyAlignment="1" applyProtection="1">
      <alignment horizontal="center" vertical="center"/>
    </xf>
    <xf numFmtId="0" fontId="19" fillId="3" borderId="1" xfId="0" applyFont="1" applyFill="1" applyBorder="1" applyAlignment="1" applyProtection="1">
      <alignment horizontal="center" vertical="center"/>
    </xf>
    <xf numFmtId="49" fontId="19" fillId="3" borderId="1" xfId="0" applyNumberFormat="1" applyFont="1" applyFill="1" applyBorder="1" applyAlignment="1" applyProtection="1">
      <alignment horizontal="center" vertical="center"/>
    </xf>
    <xf numFmtId="0" fontId="19" fillId="3" borderId="1" xfId="0" applyFont="1" applyFill="1" applyBorder="1" applyAlignment="1" applyProtection="1">
      <alignment vertical="center" shrinkToFit="1"/>
    </xf>
    <xf numFmtId="0" fontId="19" fillId="3" borderId="1" xfId="0" applyFont="1" applyFill="1" applyBorder="1" applyAlignment="1" applyProtection="1">
      <alignment vertical="center" wrapText="1" shrinkToFit="1"/>
    </xf>
    <xf numFmtId="0" fontId="19" fillId="3" borderId="1" xfId="0" applyFont="1" applyFill="1" applyBorder="1" applyProtection="1">
      <alignment vertical="center"/>
    </xf>
    <xf numFmtId="57" fontId="20" fillId="3" borderId="1" xfId="0" applyNumberFormat="1" applyFont="1" applyFill="1" applyBorder="1" applyAlignment="1" applyProtection="1">
      <alignment horizontal="left" vertical="center" shrinkToFit="1"/>
    </xf>
    <xf numFmtId="178" fontId="20" fillId="3" borderId="1" xfId="0" applyNumberFormat="1" applyFont="1" applyFill="1" applyBorder="1" applyAlignment="1" applyProtection="1">
      <alignment vertical="center" shrinkToFit="1"/>
    </xf>
    <xf numFmtId="0" fontId="7" fillId="0" borderId="0" xfId="0" applyFont="1" applyProtection="1">
      <alignment vertical="center"/>
    </xf>
    <xf numFmtId="0" fontId="14" fillId="2" borderId="1" xfId="0" applyFont="1" applyFill="1" applyBorder="1" applyAlignment="1" applyProtection="1">
      <alignment horizontal="center" vertical="center"/>
    </xf>
    <xf numFmtId="49" fontId="14" fillId="2" borderId="1" xfId="0" applyNumberFormat="1" applyFont="1" applyFill="1" applyBorder="1" applyAlignment="1" applyProtection="1">
      <alignment horizontal="center" vertical="center"/>
    </xf>
    <xf numFmtId="0" fontId="14" fillId="2" borderId="1" xfId="0" applyFont="1" applyFill="1" applyBorder="1" applyAlignment="1" applyProtection="1">
      <alignment vertical="center" shrinkToFit="1"/>
    </xf>
    <xf numFmtId="0" fontId="14" fillId="2" borderId="1" xfId="0" applyFont="1" applyFill="1" applyBorder="1" applyAlignment="1" applyProtection="1">
      <alignment vertical="center" wrapText="1" shrinkToFit="1"/>
    </xf>
    <xf numFmtId="0" fontId="15" fillId="2" borderId="1" xfId="0" applyFont="1" applyFill="1" applyBorder="1" applyAlignment="1" applyProtection="1">
      <alignment horizontal="left" vertical="center" shrinkToFit="1"/>
    </xf>
    <xf numFmtId="178" fontId="15" fillId="2" borderId="1" xfId="0" applyNumberFormat="1" applyFont="1" applyFill="1" applyBorder="1" applyAlignment="1" applyProtection="1">
      <alignment vertical="center" shrinkToFit="1"/>
    </xf>
    <xf numFmtId="0" fontId="14" fillId="2" borderId="1" xfId="0" applyFont="1" applyFill="1" applyBorder="1" applyAlignment="1" applyProtection="1">
      <alignment vertical="center" wrapText="1"/>
    </xf>
    <xf numFmtId="176" fontId="15" fillId="2" borderId="1" xfId="0" applyNumberFormat="1" applyFont="1" applyFill="1" applyBorder="1" applyAlignment="1" applyProtection="1">
      <alignment vertical="center" shrinkToFit="1"/>
    </xf>
    <xf numFmtId="0" fontId="14" fillId="2" borderId="1" xfId="0" applyFont="1" applyFill="1" applyBorder="1" applyAlignment="1" applyProtection="1">
      <alignment horizontal="center" vertical="center" shrinkToFit="1"/>
    </xf>
    <xf numFmtId="49" fontId="14" fillId="2" borderId="1" xfId="0" applyNumberFormat="1" applyFont="1" applyFill="1" applyBorder="1" applyAlignment="1" applyProtection="1">
      <alignment horizontal="center" vertical="center" shrinkToFit="1"/>
    </xf>
    <xf numFmtId="0" fontId="14" fillId="0" borderId="2" xfId="0" applyFont="1" applyBorder="1" applyAlignment="1" applyProtection="1">
      <alignment horizontal="center" vertical="center" shrinkToFit="1"/>
    </xf>
    <xf numFmtId="0" fontId="14" fillId="0" borderId="1" xfId="0" applyFont="1" applyBorder="1" applyAlignment="1" applyProtection="1">
      <alignment vertical="center" shrinkToFit="1"/>
    </xf>
    <xf numFmtId="0" fontId="15" fillId="0" borderId="3" xfId="0" applyFont="1" applyBorder="1" applyAlignment="1" applyProtection="1">
      <alignment vertical="center" shrinkToFit="1"/>
    </xf>
    <xf numFmtId="176" fontId="18" fillId="0" borderId="3" xfId="0" applyNumberFormat="1" applyFont="1" applyBorder="1" applyAlignment="1" applyProtection="1">
      <alignment vertical="center" shrinkToFit="1"/>
    </xf>
    <xf numFmtId="176" fontId="18" fillId="0" borderId="0" xfId="0" applyNumberFormat="1" applyFont="1" applyAlignment="1" applyProtection="1">
      <alignment vertical="center" shrinkToFit="1"/>
    </xf>
    <xf numFmtId="0" fontId="14" fillId="0" borderId="9" xfId="0" applyFont="1" applyBorder="1" applyAlignment="1" applyProtection="1">
      <alignment horizontal="left" vertical="center"/>
    </xf>
    <xf numFmtId="0" fontId="14" fillId="0" borderId="0" xfId="0" applyFont="1" applyBorder="1" applyAlignment="1" applyProtection="1">
      <alignment horizontal="left" vertical="center"/>
    </xf>
    <xf numFmtId="0" fontId="15" fillId="0" borderId="0" xfId="0" applyFont="1" applyAlignment="1" applyProtection="1">
      <alignment horizontal="left"/>
    </xf>
    <xf numFmtId="0" fontId="15" fillId="0" borderId="9" xfId="0" applyFont="1" applyBorder="1" applyAlignment="1" applyProtection="1">
      <alignment horizontal="centerContinuous" vertical="center"/>
    </xf>
    <xf numFmtId="0" fontId="15" fillId="0" borderId="11" xfId="0" applyFont="1" applyBorder="1" applyAlignment="1" applyProtection="1">
      <alignment horizontal="right" vertical="center" indent="2"/>
    </xf>
    <xf numFmtId="176" fontId="15" fillId="6" borderId="10" xfId="0" applyNumberFormat="1" applyFont="1" applyFill="1" applyBorder="1" applyAlignment="1" applyProtection="1">
      <alignment vertical="center" shrinkToFit="1"/>
    </xf>
    <xf numFmtId="0" fontId="6" fillId="0" borderId="0" xfId="0" applyFont="1" applyProtection="1">
      <alignment vertical="center"/>
    </xf>
    <xf numFmtId="0" fontId="15" fillId="0" borderId="0" xfId="0" applyFont="1" applyAlignment="1" applyProtection="1">
      <alignment horizontal="left" vertical="center"/>
    </xf>
    <xf numFmtId="0" fontId="15" fillId="0" borderId="0" xfId="0" applyFont="1" applyProtection="1">
      <alignment vertical="center"/>
    </xf>
    <xf numFmtId="176" fontId="21" fillId="0" borderId="0" xfId="0" applyNumberFormat="1" applyFont="1" applyAlignment="1" applyProtection="1">
      <alignment horizontal="center" vertical="center" shrinkToFit="1"/>
    </xf>
    <xf numFmtId="0" fontId="17" fillId="0" borderId="0" xfId="0" applyFont="1" applyAlignment="1" applyProtection="1"/>
    <xf numFmtId="0" fontId="12" fillId="7" borderId="0" xfId="0" applyFont="1" applyFill="1" applyProtection="1">
      <alignment vertical="center"/>
    </xf>
    <xf numFmtId="0" fontId="13" fillId="7" borderId="0" xfId="0" applyFont="1" applyFill="1" applyProtection="1">
      <alignment vertical="center"/>
    </xf>
    <xf numFmtId="0" fontId="26" fillId="0" borderId="0" xfId="0" applyFont="1" applyAlignment="1" applyProtection="1">
      <alignment horizontal="left" vertical="center" indent="1"/>
    </xf>
    <xf numFmtId="0" fontId="15" fillId="0" borderId="1" xfId="0" applyFont="1" applyBorder="1" applyProtection="1">
      <alignment vertical="center"/>
    </xf>
    <xf numFmtId="0" fontId="15" fillId="0" borderId="1" xfId="0" applyFont="1" applyBorder="1" applyAlignment="1" applyProtection="1">
      <alignment horizontal="center" vertical="center"/>
    </xf>
    <xf numFmtId="0" fontId="35" fillId="8" borderId="0" xfId="0" applyFont="1" applyFill="1" applyBorder="1" applyAlignment="1" applyProtection="1">
      <alignment vertical="center" shrinkToFit="1"/>
    </xf>
    <xf numFmtId="12" fontId="35" fillId="8" borderId="0" xfId="0" applyNumberFormat="1" applyFont="1" applyFill="1" applyBorder="1" applyAlignment="1" applyProtection="1">
      <alignment horizontal="center" vertical="center"/>
    </xf>
    <xf numFmtId="0" fontId="15" fillId="7" borderId="0" xfId="0" applyFont="1" applyFill="1" applyProtection="1">
      <alignment vertical="center"/>
    </xf>
    <xf numFmtId="0" fontId="15" fillId="0" borderId="1" xfId="0" applyFont="1" applyBorder="1" applyAlignment="1" applyProtection="1">
      <alignment horizontal="center" vertical="center" wrapText="1" shrinkToFit="1"/>
    </xf>
    <xf numFmtId="177" fontId="16" fillId="6" borderId="1" xfId="3" applyNumberFormat="1" applyFont="1" applyFill="1" applyBorder="1" applyProtection="1">
      <alignment vertical="center"/>
    </xf>
    <xf numFmtId="0" fontId="35" fillId="8" borderId="0" xfId="0" applyFont="1" applyFill="1" applyBorder="1" applyProtection="1">
      <alignment vertical="center"/>
    </xf>
    <xf numFmtId="0" fontId="15" fillId="0" borderId="1" xfId="0" applyFont="1" applyBorder="1" applyAlignment="1" applyProtection="1">
      <alignment vertical="center" wrapText="1" shrinkToFit="1"/>
    </xf>
    <xf numFmtId="3" fontId="35" fillId="8" borderId="0" xfId="0" applyNumberFormat="1" applyFont="1" applyFill="1" applyBorder="1" applyAlignment="1" applyProtection="1">
      <alignment horizontal="center" vertical="center"/>
    </xf>
    <xf numFmtId="176" fontId="22" fillId="0" borderId="0" xfId="0" applyNumberFormat="1" applyFont="1" applyProtection="1">
      <alignment vertical="center"/>
    </xf>
    <xf numFmtId="0" fontId="15" fillId="0" borderId="0" xfId="0" applyFont="1" applyAlignment="1" applyProtection="1">
      <alignment horizontal="center" vertical="center"/>
    </xf>
    <xf numFmtId="12" fontId="22" fillId="0" borderId="0" xfId="0" applyNumberFormat="1" applyFont="1" applyAlignment="1" applyProtection="1">
      <alignment horizontal="center" vertical="center"/>
    </xf>
    <xf numFmtId="0" fontId="0" fillId="7" borderId="0" xfId="0" applyFill="1" applyProtection="1">
      <alignment vertical="center"/>
    </xf>
    <xf numFmtId="176" fontId="5" fillId="0" borderId="0" xfId="0" applyNumberFormat="1" applyFont="1" applyProtection="1">
      <alignment vertical="center"/>
    </xf>
    <xf numFmtId="12" fontId="5" fillId="0" borderId="0" xfId="0" applyNumberFormat="1" applyFont="1" applyAlignment="1" applyProtection="1">
      <alignment horizontal="center" vertical="center"/>
    </xf>
    <xf numFmtId="177" fontId="5" fillId="0" borderId="0" xfId="0" applyNumberFormat="1" applyFont="1" applyProtection="1">
      <alignment vertical="center"/>
    </xf>
    <xf numFmtId="177" fontId="5" fillId="7" borderId="0" xfId="0" applyNumberFormat="1" applyFont="1" applyFill="1" applyProtection="1">
      <alignment vertical="center"/>
    </xf>
    <xf numFmtId="0" fontId="15" fillId="0" borderId="0" xfId="0" applyFont="1" applyAlignment="1" applyProtection="1">
      <alignment horizontal="right" vertical="center"/>
    </xf>
    <xf numFmtId="0" fontId="0" fillId="0" borderId="0" xfId="0" applyAlignment="1" applyProtection="1">
      <alignment horizontal="centerContinuous" vertical="center"/>
    </xf>
    <xf numFmtId="176" fontId="8" fillId="0" borderId="0" xfId="0" applyNumberFormat="1" applyFont="1" applyAlignment="1" applyProtection="1">
      <alignment vertical="center" wrapText="1" shrinkToFit="1"/>
    </xf>
    <xf numFmtId="0" fontId="6" fillId="0" borderId="0" xfId="0" applyFont="1" applyAlignment="1" applyProtection="1">
      <alignment horizontal="left" vertical="center" indent="1"/>
    </xf>
    <xf numFmtId="0" fontId="0" fillId="0" borderId="0" xfId="0" applyAlignment="1" applyProtection="1">
      <alignment horizontal="left" vertical="center" indent="1"/>
    </xf>
    <xf numFmtId="0" fontId="6" fillId="0" borderId="0" xfId="0" applyFont="1" applyAlignment="1" applyProtection="1">
      <alignment horizontal="left" vertical="center" indent="3"/>
    </xf>
    <xf numFmtId="0" fontId="0" fillId="0" borderId="0" xfId="0" applyAlignment="1" applyProtection="1">
      <alignment horizontal="left" vertical="center" indent="3"/>
    </xf>
    <xf numFmtId="0" fontId="6" fillId="0" borderId="0" xfId="0" applyFont="1" applyAlignment="1" applyProtection="1">
      <alignment horizontal="center" vertical="center"/>
    </xf>
    <xf numFmtId="0" fontId="13" fillId="0" borderId="6" xfId="0" applyFont="1" applyBorder="1" applyProtection="1">
      <alignment vertical="center"/>
    </xf>
    <xf numFmtId="0" fontId="12" fillId="0" borderId="7" xfId="0" applyFont="1" applyBorder="1" applyProtection="1">
      <alignment vertical="center"/>
    </xf>
    <xf numFmtId="0" fontId="13" fillId="0" borderId="8" xfId="0" applyFont="1" applyBorder="1" applyProtection="1">
      <alignment vertical="center"/>
    </xf>
    <xf numFmtId="0" fontId="10" fillId="0" borderId="0" xfId="0" applyFont="1" applyBorder="1" applyAlignment="1" applyProtection="1">
      <alignment horizontal="left" vertical="center"/>
    </xf>
    <xf numFmtId="0" fontId="13" fillId="0" borderId="0" xfId="0" applyFont="1" applyBorder="1" applyProtection="1">
      <alignment vertical="center"/>
    </xf>
    <xf numFmtId="0" fontId="11" fillId="0" borderId="0" xfId="0" applyFont="1" applyBorder="1" applyAlignment="1" applyProtection="1">
      <alignment horizontal="center" vertical="center"/>
    </xf>
    <xf numFmtId="0" fontId="12" fillId="0" borderId="4" xfId="0" applyFont="1" applyBorder="1" applyProtection="1">
      <alignment vertical="center"/>
    </xf>
    <xf numFmtId="0" fontId="11" fillId="0" borderId="0" xfId="0" applyFont="1" applyBorder="1" applyAlignment="1" applyProtection="1">
      <alignment horizontal="left" vertical="center"/>
    </xf>
    <xf numFmtId="0" fontId="10" fillId="0" borderId="0" xfId="0" applyFont="1" applyBorder="1" applyAlignment="1" applyProtection="1">
      <alignment horizontal="left" vertical="center" indent="1"/>
    </xf>
    <xf numFmtId="0" fontId="16" fillId="0" borderId="0" xfId="0" applyFont="1" applyBorder="1" applyProtection="1">
      <alignment vertical="center"/>
    </xf>
    <xf numFmtId="0" fontId="0" fillId="0" borderId="8" xfId="0" applyBorder="1" applyAlignment="1" applyProtection="1">
      <alignment horizontal="center" vertical="center"/>
    </xf>
    <xf numFmtId="0" fontId="9" fillId="0" borderId="4" xfId="0" applyFont="1" applyBorder="1" applyAlignment="1" applyProtection="1">
      <alignment horizontal="center" vertical="center"/>
    </xf>
    <xf numFmtId="0" fontId="0" fillId="0" borderId="8" xfId="0" applyBorder="1" applyProtection="1">
      <alignment vertical="center"/>
    </xf>
    <xf numFmtId="0" fontId="7" fillId="0" borderId="4" xfId="0" applyFont="1" applyBorder="1" applyProtection="1">
      <alignment vertical="center"/>
    </xf>
    <xf numFmtId="49" fontId="32" fillId="2" borderId="1" xfId="0" applyNumberFormat="1" applyFont="1" applyFill="1" applyBorder="1" applyAlignment="1" applyProtection="1">
      <alignment horizontal="center" vertical="center"/>
    </xf>
    <xf numFmtId="0" fontId="32" fillId="2" borderId="1" xfId="0" applyFont="1" applyFill="1" applyBorder="1" applyAlignment="1" applyProtection="1">
      <alignment vertical="center" shrinkToFit="1"/>
    </xf>
    <xf numFmtId="0" fontId="32" fillId="2" borderId="1" xfId="0" applyFont="1" applyFill="1" applyBorder="1" applyAlignment="1" applyProtection="1">
      <alignment vertical="center" wrapText="1" shrinkToFit="1"/>
    </xf>
    <xf numFmtId="57" fontId="33" fillId="2" borderId="1" xfId="0" applyNumberFormat="1" applyFont="1" applyFill="1" applyBorder="1" applyAlignment="1" applyProtection="1">
      <alignment horizontal="left" vertical="center" shrinkToFit="1"/>
    </xf>
    <xf numFmtId="178" fontId="33" fillId="2" borderId="1" xfId="0" applyNumberFormat="1" applyFont="1" applyFill="1" applyBorder="1" applyAlignment="1" applyProtection="1">
      <alignment vertical="center" shrinkToFit="1"/>
    </xf>
    <xf numFmtId="0" fontId="9" fillId="0" borderId="4" xfId="0" applyFont="1" applyBorder="1" applyProtection="1">
      <alignment vertical="center"/>
    </xf>
    <xf numFmtId="176" fontId="18" fillId="0" borderId="0" xfId="0" applyNumberFormat="1" applyFont="1" applyBorder="1" applyAlignment="1" applyProtection="1">
      <alignment vertical="center" shrinkToFit="1"/>
    </xf>
    <xf numFmtId="0" fontId="15" fillId="0" borderId="0" xfId="0" applyFont="1" applyBorder="1" applyAlignment="1" applyProtection="1">
      <alignment horizontal="left"/>
    </xf>
    <xf numFmtId="0" fontId="6" fillId="0" borderId="0" xfId="0" applyFont="1" applyBorder="1" applyProtection="1">
      <alignment vertical="center"/>
    </xf>
    <xf numFmtId="0" fontId="15" fillId="0" borderId="0" xfId="0" applyFont="1" applyBorder="1" applyAlignment="1" applyProtection="1">
      <alignment horizontal="left" vertical="center"/>
    </xf>
    <xf numFmtId="0" fontId="15" fillId="0" borderId="0" xfId="0" applyFont="1" applyBorder="1" applyProtection="1">
      <alignment vertical="center"/>
    </xf>
    <xf numFmtId="176" fontId="21" fillId="0" borderId="0" xfId="0" applyNumberFormat="1" applyFont="1" applyBorder="1" applyAlignment="1" applyProtection="1">
      <alignment horizontal="center" vertical="center" shrinkToFit="1"/>
    </xf>
    <xf numFmtId="0" fontId="17" fillId="0" borderId="0" xfId="0" applyFont="1" applyBorder="1" applyAlignment="1" applyProtection="1"/>
    <xf numFmtId="0" fontId="15" fillId="0" borderId="8" xfId="0" applyFont="1" applyBorder="1" applyProtection="1">
      <alignment vertical="center"/>
    </xf>
    <xf numFmtId="0" fontId="26" fillId="0" borderId="0" xfId="0" applyFont="1" applyBorder="1" applyAlignment="1" applyProtection="1">
      <alignment horizontal="left" vertical="center" indent="1"/>
    </xf>
    <xf numFmtId="0" fontId="15" fillId="0" borderId="4" xfId="0" applyFont="1" applyFill="1" applyBorder="1" applyAlignment="1" applyProtection="1">
      <alignment vertical="center" shrinkToFit="1"/>
    </xf>
    <xf numFmtId="12" fontId="15" fillId="0" borderId="0" xfId="0" applyNumberFormat="1" applyFont="1" applyBorder="1" applyAlignment="1" applyProtection="1">
      <alignment horizontal="center" vertical="center"/>
    </xf>
    <xf numFmtId="0" fontId="15" fillId="0" borderId="4" xfId="0" applyFont="1" applyFill="1" applyBorder="1" applyProtection="1">
      <alignment vertical="center"/>
    </xf>
    <xf numFmtId="3" fontId="15" fillId="0" borderId="0" xfId="0" applyNumberFormat="1" applyFont="1" applyBorder="1" applyAlignment="1" applyProtection="1">
      <alignment horizontal="center" vertical="center"/>
    </xf>
    <xf numFmtId="176" fontId="22" fillId="0" borderId="0" xfId="0" applyNumberFormat="1" applyFont="1" applyBorder="1" applyProtection="1">
      <alignment vertical="center"/>
    </xf>
    <xf numFmtId="0" fontId="15" fillId="0" borderId="0" xfId="0" applyFont="1" applyBorder="1" applyAlignment="1" applyProtection="1">
      <alignment horizontal="center" vertical="center"/>
    </xf>
    <xf numFmtId="12" fontId="22" fillId="0" borderId="0" xfId="0" applyNumberFormat="1" applyFont="1" applyBorder="1" applyAlignment="1" applyProtection="1">
      <alignment horizontal="center" vertical="center"/>
    </xf>
    <xf numFmtId="176" fontId="5" fillId="0" borderId="0" xfId="0" applyNumberFormat="1" applyFont="1" applyBorder="1" applyProtection="1">
      <alignment vertical="center"/>
    </xf>
    <xf numFmtId="12" fontId="5" fillId="0" borderId="0" xfId="0" applyNumberFormat="1" applyFont="1" applyBorder="1" applyAlignment="1" applyProtection="1">
      <alignment horizontal="center" vertical="center"/>
    </xf>
    <xf numFmtId="177" fontId="5" fillId="0" borderId="0" xfId="0" applyNumberFormat="1" applyFont="1" applyBorder="1" applyProtection="1">
      <alignment vertical="center"/>
    </xf>
    <xf numFmtId="177" fontId="5" fillId="0" borderId="4" xfId="0" applyNumberFormat="1" applyFont="1" applyBorder="1" applyProtection="1">
      <alignment vertical="center"/>
    </xf>
    <xf numFmtId="0" fontId="0" fillId="0" borderId="0" xfId="0" applyBorder="1" applyProtection="1">
      <alignment vertical="center"/>
    </xf>
    <xf numFmtId="0" fontId="23" fillId="0" borderId="0" xfId="0" applyFont="1" applyBorder="1" applyAlignment="1" applyProtection="1">
      <alignment horizontal="center" vertical="center"/>
    </xf>
    <xf numFmtId="0" fontId="0" fillId="0" borderId="2" xfId="0" applyBorder="1" applyProtection="1">
      <alignment vertical="center"/>
    </xf>
    <xf numFmtId="0" fontId="6" fillId="0" borderId="3" xfId="0" applyFont="1" applyBorder="1" applyProtection="1">
      <alignment vertical="center"/>
    </xf>
    <xf numFmtId="0" fontId="15" fillId="0" borderId="3" xfId="0" applyFont="1" applyBorder="1" applyAlignment="1" applyProtection="1">
      <alignment horizontal="left" vertical="center"/>
    </xf>
    <xf numFmtId="0" fontId="15" fillId="0" borderId="3" xfId="0" applyFont="1" applyBorder="1" applyProtection="1">
      <alignment vertical="center"/>
    </xf>
    <xf numFmtId="176" fontId="21" fillId="0" borderId="3" xfId="0" applyNumberFormat="1" applyFont="1" applyBorder="1" applyAlignment="1" applyProtection="1">
      <alignment horizontal="center" vertical="center" shrinkToFit="1"/>
    </xf>
    <xf numFmtId="0" fontId="9" fillId="0" borderId="20" xfId="0" applyFont="1" applyBorder="1" applyProtection="1">
      <alignment vertical="center"/>
    </xf>
    <xf numFmtId="0" fontId="10" fillId="0" borderId="0" xfId="0" applyFont="1" applyFill="1" applyBorder="1" applyAlignment="1" applyProtection="1">
      <alignment horizontal="left" vertical="center" indent="1"/>
    </xf>
    <xf numFmtId="0" fontId="16" fillId="0" borderId="0" xfId="0" applyFont="1" applyFill="1" applyBorder="1" applyProtection="1">
      <alignment vertical="center"/>
    </xf>
    <xf numFmtId="0" fontId="17" fillId="0" borderId="0" xfId="0" applyFont="1" applyFill="1" applyBorder="1" applyAlignment="1" applyProtection="1"/>
    <xf numFmtId="0" fontId="6" fillId="0" borderId="0" xfId="0" applyFont="1" applyFill="1" applyBorder="1" applyProtection="1">
      <alignment vertical="center"/>
    </xf>
    <xf numFmtId="0" fontId="15" fillId="0" borderId="0" xfId="0" applyFont="1" applyFill="1" applyBorder="1" applyAlignment="1" applyProtection="1">
      <alignment horizontal="right" vertical="center"/>
    </xf>
    <xf numFmtId="0" fontId="15" fillId="0" borderId="0" xfId="0" applyFont="1" applyFill="1" applyBorder="1" applyProtection="1">
      <alignment vertical="center"/>
    </xf>
    <xf numFmtId="176" fontId="21" fillId="0" borderId="0" xfId="0" applyNumberFormat="1"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12" fillId="0" borderId="0" xfId="0" applyFont="1" applyFill="1" applyBorder="1" applyProtection="1">
      <alignment vertical="center"/>
    </xf>
    <xf numFmtId="0" fontId="13" fillId="0" borderId="0" xfId="0" applyFont="1" applyFill="1" applyBorder="1" applyProtection="1">
      <alignment vertical="center"/>
    </xf>
    <xf numFmtId="0" fontId="9" fillId="0" borderId="0" xfId="0" applyFont="1" applyFill="1" applyBorder="1" applyProtection="1">
      <alignment vertical="center"/>
    </xf>
    <xf numFmtId="0" fontId="0" fillId="0" borderId="0" xfId="0" applyFill="1" applyBorder="1" applyProtection="1">
      <alignment vertical="center"/>
    </xf>
    <xf numFmtId="0" fontId="7" fillId="0" borderId="0" xfId="0" applyFont="1" applyFill="1" applyBorder="1" applyProtection="1">
      <alignment vertical="center"/>
    </xf>
    <xf numFmtId="0" fontId="9" fillId="0" borderId="0" xfId="0" applyFont="1" applyBorder="1" applyProtection="1">
      <alignment vertical="center"/>
    </xf>
    <xf numFmtId="0" fontId="31" fillId="5" borderId="6" xfId="0" applyFont="1" applyFill="1" applyBorder="1" applyAlignment="1" applyProtection="1">
      <alignment horizontal="left" vertical="center" wrapText="1"/>
    </xf>
    <xf numFmtId="0" fontId="31" fillId="5" borderId="9" xfId="0" applyFont="1" applyFill="1" applyBorder="1" applyAlignment="1" applyProtection="1">
      <alignment horizontal="left" vertical="center" wrapText="1"/>
    </xf>
    <xf numFmtId="0" fontId="31" fillId="5" borderId="7"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0" fillId="0" borderId="18" xfId="0" applyBorder="1" applyAlignment="1" applyProtection="1">
      <alignment horizontal="center" vertical="center"/>
    </xf>
    <xf numFmtId="0" fontId="0" fillId="5" borderId="6" xfId="0" applyFill="1" applyBorder="1" applyAlignment="1" applyProtection="1">
      <alignment horizontal="left" vertical="center"/>
    </xf>
    <xf numFmtId="0" fontId="0" fillId="5" borderId="9" xfId="0" applyFill="1" applyBorder="1" applyAlignment="1" applyProtection="1">
      <alignment horizontal="left" vertical="center"/>
    </xf>
    <xf numFmtId="0" fontId="0" fillId="2" borderId="1" xfId="0" applyFill="1" applyBorder="1" applyAlignment="1" applyProtection="1">
      <alignment horizontal="left" vertical="center"/>
      <protection locked="0"/>
    </xf>
    <xf numFmtId="0" fontId="0" fillId="0" borderId="1" xfId="0" quotePrefix="1" applyBorder="1" applyAlignment="1" applyProtection="1">
      <alignment horizontal="center" vertical="center" wrapText="1"/>
    </xf>
    <xf numFmtId="0" fontId="0" fillId="0" borderId="1" xfId="0" applyBorder="1" applyAlignment="1" applyProtection="1">
      <alignment horizontal="center" vertical="center" wrapText="1"/>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xf>
    <xf numFmtId="0" fontId="0" fillId="5" borderId="7" xfId="0" applyFill="1" applyBorder="1" applyAlignment="1" applyProtection="1">
      <alignment horizontal="left" vertical="center"/>
    </xf>
    <xf numFmtId="0" fontId="7" fillId="2"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1" xfId="0" applyFill="1" applyBorder="1" applyAlignment="1" applyProtection="1">
      <alignment horizontal="left" vertical="top"/>
    </xf>
    <xf numFmtId="0" fontId="7" fillId="2" borderId="1"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7" fillId="2" borderId="1" xfId="0" applyFont="1" applyFill="1" applyBorder="1" applyAlignment="1" applyProtection="1">
      <alignment horizontal="left" vertical="top" wrapText="1"/>
    </xf>
    <xf numFmtId="0" fontId="9" fillId="2" borderId="1" xfId="0" applyFont="1" applyFill="1" applyBorder="1" applyAlignment="1" applyProtection="1">
      <alignment horizontal="left" vertical="top"/>
    </xf>
    <xf numFmtId="0" fontId="11" fillId="0" borderId="0" xfId="0" applyFont="1" applyAlignment="1" applyProtection="1">
      <alignment horizontal="center" vertical="center"/>
    </xf>
    <xf numFmtId="0" fontId="15" fillId="0" borderId="1" xfId="0" applyFont="1" applyBorder="1" applyAlignment="1" applyProtection="1">
      <alignment horizontal="center" vertical="center"/>
    </xf>
    <xf numFmtId="0" fontId="15" fillId="0" borderId="16" xfId="0" applyFont="1" applyBorder="1" applyAlignment="1" applyProtection="1">
      <alignment horizontal="center" vertical="center"/>
    </xf>
    <xf numFmtId="49" fontId="16" fillId="2" borderId="5" xfId="0" quotePrefix="1" applyNumberFormat="1" applyFont="1" applyFill="1" applyBorder="1" applyAlignment="1" applyProtection="1">
      <alignment horizontal="center" vertical="center"/>
      <protection locked="0"/>
    </xf>
    <xf numFmtId="49" fontId="16" fillId="2" borderId="12" xfId="0" quotePrefix="1" applyNumberFormat="1" applyFont="1" applyFill="1" applyBorder="1" applyAlignment="1" applyProtection="1">
      <alignment horizontal="center" vertical="center"/>
      <protection locked="0"/>
    </xf>
    <xf numFmtId="49" fontId="16" fillId="2" borderId="13" xfId="0" applyNumberFormat="1" applyFont="1" applyFill="1" applyBorder="1" applyAlignment="1" applyProtection="1">
      <alignment horizontal="center" vertical="center"/>
      <protection locked="0"/>
    </xf>
    <xf numFmtId="177" fontId="16" fillId="6" borderId="1" xfId="3" applyNumberFormat="1" applyFont="1" applyFill="1" applyBorder="1" applyAlignment="1" applyProtection="1">
      <alignment horizontal="right" vertical="center"/>
    </xf>
    <xf numFmtId="177" fontId="16" fillId="6" borderId="16" xfId="3" applyNumberFormat="1" applyFont="1" applyFill="1" applyBorder="1" applyAlignment="1" applyProtection="1">
      <alignment horizontal="right" vertical="center"/>
    </xf>
    <xf numFmtId="177" fontId="16" fillId="6" borderId="5" xfId="3" applyNumberFormat="1" applyFont="1" applyFill="1" applyBorder="1" applyAlignment="1" applyProtection="1">
      <alignment horizontal="right" vertical="center"/>
    </xf>
    <xf numFmtId="177" fontId="16" fillId="6" borderId="6" xfId="3" applyNumberFormat="1" applyFont="1" applyFill="1" applyBorder="1" applyAlignment="1" applyProtection="1">
      <alignment horizontal="right" vertical="center"/>
    </xf>
    <xf numFmtId="177" fontId="36" fillId="4" borderId="14" xfId="0" applyNumberFormat="1" applyFont="1" applyFill="1" applyBorder="1" applyAlignment="1" applyProtection="1">
      <alignment horizontal="right" vertical="center" shrinkToFit="1"/>
    </xf>
    <xf numFmtId="177" fontId="36" fillId="4" borderId="19" xfId="0" applyNumberFormat="1" applyFont="1" applyFill="1" applyBorder="1" applyAlignment="1" applyProtection="1">
      <alignment horizontal="right" vertical="center" shrinkToFit="1"/>
    </xf>
    <xf numFmtId="0" fontId="24" fillId="2" borderId="0" xfId="0" applyFont="1" applyFill="1" applyBorder="1" applyAlignment="1" applyProtection="1">
      <alignment horizontal="center" vertical="center"/>
      <protection locked="0"/>
    </xf>
    <xf numFmtId="0" fontId="9" fillId="0" borderId="4"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58" fontId="34"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11" fillId="0" borderId="9" xfId="0" applyFont="1" applyBorder="1" applyAlignment="1" applyProtection="1">
      <alignment horizontal="center" vertical="center"/>
    </xf>
    <xf numFmtId="49" fontId="34" fillId="2" borderId="5" xfId="0" quotePrefix="1" applyNumberFormat="1" applyFont="1" applyFill="1" applyBorder="1" applyAlignment="1" applyProtection="1">
      <alignment horizontal="center" vertical="center"/>
    </xf>
    <xf numFmtId="49" fontId="34" fillId="2" borderId="12" xfId="0" quotePrefix="1" applyNumberFormat="1" applyFont="1" applyFill="1" applyBorder="1" applyAlignment="1" applyProtection="1">
      <alignment horizontal="center" vertical="center"/>
    </xf>
    <xf numFmtId="49" fontId="34" fillId="2" borderId="13"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177" fontId="22" fillId="4" borderId="14" xfId="0" applyNumberFormat="1" applyFont="1" applyFill="1" applyBorder="1" applyAlignment="1" applyProtection="1">
      <alignment horizontal="right" vertical="center" shrinkToFit="1"/>
    </xf>
    <xf numFmtId="177" fontId="22" fillId="4" borderId="15" xfId="0" applyNumberFormat="1" applyFont="1" applyFill="1" applyBorder="1" applyAlignment="1" applyProtection="1">
      <alignment horizontal="right" vertical="center" shrinkToFit="1"/>
    </xf>
  </cellXfs>
  <cellStyles count="5">
    <cellStyle name="桁区切り" xfId="3" builtinId="6"/>
    <cellStyle name="標準" xfId="0" builtinId="0"/>
    <cellStyle name="標準 2" xfId="1" xr:uid="{00000000-0005-0000-0000-000001000000}"/>
    <cellStyle name="標準 3" xfId="2" xr:uid="{00000000-0005-0000-0000-000002000000}"/>
    <cellStyle name="標準 4" xfId="4" xr:uid="{160EA782-BC4B-44C2-B257-AC8A3FC54D18}"/>
  </cellStyles>
  <dxfs count="1">
    <dxf>
      <font>
        <b/>
        <i val="0"/>
        <color theme="0"/>
      </font>
      <fill>
        <patternFill>
          <bgColor rgb="FFFF0000"/>
        </patternFill>
      </fill>
    </dxf>
  </dxfs>
  <tableStyles count="0" defaultTableStyle="TableStyleMedium2" defaultPivotStyle="PivotStyleLight16"/>
  <colors>
    <mruColors>
      <color rgb="FF0000FF"/>
      <color rgb="FF00FF00"/>
      <color rgb="FFCCCCFF"/>
      <color rgb="FF32AF32"/>
      <color rgb="FFCCFFFF"/>
      <color rgb="FF99CCFF"/>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xdr:colOff>
      <xdr:row>0</xdr:row>
      <xdr:rowOff>69455</xdr:rowOff>
    </xdr:from>
    <xdr:to>
      <xdr:col>18</xdr:col>
      <xdr:colOff>178947</xdr:colOff>
      <xdr:row>1</xdr:row>
      <xdr:rowOff>171450</xdr:rowOff>
    </xdr:to>
    <xdr:sp macro="" textlink="">
      <xdr:nvSpPr>
        <xdr:cNvPr id="2" name="正方形/長方形 1">
          <a:extLst>
            <a:ext uri="{FF2B5EF4-FFF2-40B4-BE49-F238E27FC236}">
              <a16:creationId xmlns:a16="http://schemas.microsoft.com/office/drawing/2014/main" id="{BE85E95F-3D2F-450B-9A41-006E522E6A41}"/>
            </a:ext>
          </a:extLst>
        </xdr:cNvPr>
        <xdr:cNvSpPr/>
      </xdr:nvSpPr>
      <xdr:spPr>
        <a:xfrm>
          <a:off x="4756151" y="69455"/>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xdr:colOff>
      <xdr:row>0</xdr:row>
      <xdr:rowOff>69455</xdr:rowOff>
    </xdr:from>
    <xdr:to>
      <xdr:col>18</xdr:col>
      <xdr:colOff>178947</xdr:colOff>
      <xdr:row>1</xdr:row>
      <xdr:rowOff>171450</xdr:rowOff>
    </xdr:to>
    <xdr:sp macro="" textlink="">
      <xdr:nvSpPr>
        <xdr:cNvPr id="2" name="正方形/長方形 1">
          <a:extLst>
            <a:ext uri="{FF2B5EF4-FFF2-40B4-BE49-F238E27FC236}">
              <a16:creationId xmlns:a16="http://schemas.microsoft.com/office/drawing/2014/main" id="{6C4EE8EE-738C-4F76-AF78-862DB349B1F5}"/>
            </a:ext>
          </a:extLst>
        </xdr:cNvPr>
        <xdr:cNvSpPr/>
      </xdr:nvSpPr>
      <xdr:spPr>
        <a:xfrm>
          <a:off x="4756151" y="69455"/>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twoCellAnchor>
    <xdr:from>
      <xdr:col>5</xdr:col>
      <xdr:colOff>107950</xdr:colOff>
      <xdr:row>0</xdr:row>
      <xdr:rowOff>120650</xdr:rowOff>
    </xdr:from>
    <xdr:to>
      <xdr:col>9</xdr:col>
      <xdr:colOff>44450</xdr:colOff>
      <xdr:row>1</xdr:row>
      <xdr:rowOff>76200</xdr:rowOff>
    </xdr:to>
    <xdr:sp macro="" textlink="">
      <xdr:nvSpPr>
        <xdr:cNvPr id="3" name="正方形/長方形 2">
          <a:extLst>
            <a:ext uri="{FF2B5EF4-FFF2-40B4-BE49-F238E27FC236}">
              <a16:creationId xmlns:a16="http://schemas.microsoft.com/office/drawing/2014/main" id="{045A4F5F-EA75-48B7-90C6-9DC5EDA5632B}"/>
            </a:ext>
          </a:extLst>
        </xdr:cNvPr>
        <xdr:cNvSpPr/>
      </xdr:nvSpPr>
      <xdr:spPr>
        <a:xfrm>
          <a:off x="2292350" y="1206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0</xdr:row>
      <xdr:rowOff>152400</xdr:rowOff>
    </xdr:from>
    <xdr:to>
      <xdr:col>7</xdr:col>
      <xdr:colOff>1340996</xdr:colOff>
      <xdr:row>1</xdr:row>
      <xdr:rowOff>387745</xdr:rowOff>
    </xdr:to>
    <xdr:sp macro="" textlink="">
      <xdr:nvSpPr>
        <xdr:cNvPr id="2" name="正方形/長方形 1">
          <a:extLst>
            <a:ext uri="{FF2B5EF4-FFF2-40B4-BE49-F238E27FC236}">
              <a16:creationId xmlns:a16="http://schemas.microsoft.com/office/drawing/2014/main" id="{211DFDB7-9380-470F-B732-F4B7F4233696}"/>
            </a:ext>
          </a:extLst>
        </xdr:cNvPr>
        <xdr:cNvSpPr/>
      </xdr:nvSpPr>
      <xdr:spPr>
        <a:xfrm>
          <a:off x="8394700" y="152400"/>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別紙１ー２</a:t>
          </a:r>
        </a:p>
      </xdr:txBody>
    </xdr:sp>
    <xdr:clientData/>
  </xdr:twoCellAnchor>
  <xdr:twoCellAnchor>
    <xdr:from>
      <xdr:col>8</xdr:col>
      <xdr:colOff>127000</xdr:colOff>
      <xdr:row>36</xdr:row>
      <xdr:rowOff>149412</xdr:rowOff>
    </xdr:from>
    <xdr:to>
      <xdr:col>10</xdr:col>
      <xdr:colOff>433294</xdr:colOff>
      <xdr:row>36</xdr:row>
      <xdr:rowOff>418352</xdr:rowOff>
    </xdr:to>
    <xdr:sp macro="" textlink="">
      <xdr:nvSpPr>
        <xdr:cNvPr id="3" name="テキスト ボックス 2">
          <a:extLst>
            <a:ext uri="{FF2B5EF4-FFF2-40B4-BE49-F238E27FC236}">
              <a16:creationId xmlns:a16="http://schemas.microsoft.com/office/drawing/2014/main" id="{0BC732BE-FD72-8F0A-A66B-90C71EC01EF5}"/>
            </a:ext>
          </a:extLst>
        </xdr:cNvPr>
        <xdr:cNvSpPr txBox="1"/>
      </xdr:nvSpPr>
      <xdr:spPr>
        <a:xfrm>
          <a:off x="10257118" y="12132236"/>
          <a:ext cx="2338294" cy="268940"/>
        </a:xfrm>
        <a:prstGeom prst="rect">
          <a:avLst/>
        </a:prstGeom>
        <a:no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rgbClr val="0000FF"/>
              </a:solidFill>
              <a:effectLst/>
              <a:latin typeface="BIZ UDPゴシック" panose="020B0400000000000000" pitchFamily="50" charset="-128"/>
              <a:ea typeface="BIZ UDPゴシック" panose="020B0400000000000000" pitchFamily="50" charset="-128"/>
              <a:cs typeface="+mn-cs"/>
            </a:rPr>
            <a:t>←助成金実績額</a:t>
          </a:r>
          <a:r>
            <a:rPr lang="ja-JP" altLang="en-US" sz="1200">
              <a:solidFill>
                <a:srgbClr val="0000FF"/>
              </a:solidFill>
              <a:latin typeface="BIZ UDPゴシック" panose="020B0400000000000000" pitchFamily="50" charset="-128"/>
              <a:ea typeface="BIZ UDPゴシック" panose="020B0400000000000000" pitchFamily="50" charset="-128"/>
            </a:rPr>
            <a:t> </a:t>
          </a:r>
          <a:endParaRPr kumimoji="1" lang="ja-JP" altLang="en-US" sz="1200" kern="12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1</xdr:row>
      <xdr:rowOff>152400</xdr:rowOff>
    </xdr:from>
    <xdr:to>
      <xdr:col>8</xdr:col>
      <xdr:colOff>1340996</xdr:colOff>
      <xdr:row>2</xdr:row>
      <xdr:rowOff>387745</xdr:rowOff>
    </xdr:to>
    <xdr:sp macro="" textlink="">
      <xdr:nvSpPr>
        <xdr:cNvPr id="3" name="正方形/長方形 2">
          <a:extLst>
            <a:ext uri="{FF2B5EF4-FFF2-40B4-BE49-F238E27FC236}">
              <a16:creationId xmlns:a16="http://schemas.microsoft.com/office/drawing/2014/main" id="{F70789F3-3476-4C3B-8B78-D57222A023A7}"/>
            </a:ext>
          </a:extLst>
        </xdr:cNvPr>
        <xdr:cNvSpPr/>
      </xdr:nvSpPr>
      <xdr:spPr>
        <a:xfrm>
          <a:off x="8394700" y="152400"/>
          <a:ext cx="1321946" cy="4956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別紙１ー２</a:t>
          </a:r>
        </a:p>
      </xdr:txBody>
    </xdr:sp>
    <xdr:clientData/>
  </xdr:twoCellAnchor>
  <xdr:twoCellAnchor>
    <xdr:from>
      <xdr:col>5</xdr:col>
      <xdr:colOff>1428750</xdr:colOff>
      <xdr:row>2</xdr:row>
      <xdr:rowOff>25400</xdr:rowOff>
    </xdr:from>
    <xdr:to>
      <xdr:col>5</xdr:col>
      <xdr:colOff>2508250</xdr:colOff>
      <xdr:row>2</xdr:row>
      <xdr:rowOff>374650</xdr:rowOff>
    </xdr:to>
    <xdr:sp macro="" textlink="">
      <xdr:nvSpPr>
        <xdr:cNvPr id="2" name="正方形/長方形 1">
          <a:extLst>
            <a:ext uri="{FF2B5EF4-FFF2-40B4-BE49-F238E27FC236}">
              <a16:creationId xmlns:a16="http://schemas.microsoft.com/office/drawing/2014/main" id="{F4C662CF-B2FC-4A50-9D31-393BA842F1D5}"/>
            </a:ext>
          </a:extLst>
        </xdr:cNvPr>
        <xdr:cNvSpPr/>
      </xdr:nvSpPr>
      <xdr:spPr>
        <a:xfrm>
          <a:off x="4178300" y="2857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9656-F7DF-409F-BEB0-6AC1D9916485}">
  <sheetPr>
    <tabColor theme="7" tint="0.79998168889431442"/>
    <pageSetUpPr fitToPage="1"/>
  </sheetPr>
  <dimension ref="A1:T63"/>
  <sheetViews>
    <sheetView showGridLines="0" tabSelected="1" view="pageBreakPreview" topLeftCell="C1" zoomScaleNormal="100" zoomScaleSheetLayoutView="100" workbookViewId="0">
      <selection activeCell="C2" sqref="C2"/>
    </sheetView>
  </sheetViews>
  <sheetFormatPr defaultColWidth="8.88671875" defaultRowHeight="14" x14ac:dyDescent="0.2"/>
  <cols>
    <col min="1" max="1" width="0.5546875" style="13" customWidth="1"/>
    <col min="2" max="2" width="3" style="13" customWidth="1"/>
    <col min="3" max="3" width="10.5546875" style="13" customWidth="1"/>
    <col min="4" max="18" width="2.5" style="32" customWidth="1"/>
    <col min="19" max="19" width="2.5" style="13" customWidth="1"/>
    <col min="20" max="20" width="5.33203125" style="13" customWidth="1"/>
    <col min="21" max="16384" width="8.88671875" style="13"/>
  </cols>
  <sheetData>
    <row r="1" spans="1:20" ht="31" customHeight="1" x14ac:dyDescent="0.2">
      <c r="A1" s="10"/>
      <c r="B1" s="11"/>
      <c r="C1" s="10"/>
      <c r="D1" s="12"/>
      <c r="E1" s="12"/>
      <c r="F1" s="12"/>
      <c r="G1" s="12"/>
      <c r="H1" s="12"/>
      <c r="I1" s="12"/>
      <c r="J1" s="12"/>
      <c r="K1" s="12"/>
      <c r="L1" s="12"/>
      <c r="M1" s="12"/>
      <c r="N1" s="12"/>
      <c r="O1" s="12"/>
      <c r="P1" s="12"/>
      <c r="Q1" s="12"/>
      <c r="R1" s="12"/>
      <c r="S1" s="10"/>
    </row>
    <row r="2" spans="1:20" ht="19.5" customHeight="1" x14ac:dyDescent="0.2">
      <c r="A2" s="10"/>
      <c r="B2" s="11" t="s">
        <v>61</v>
      </c>
      <c r="C2" s="11"/>
      <c r="D2" s="12"/>
      <c r="E2" s="12"/>
      <c r="F2" s="12"/>
      <c r="G2" s="12"/>
      <c r="H2" s="12"/>
      <c r="I2" s="12"/>
      <c r="J2" s="12"/>
      <c r="K2" s="12"/>
      <c r="L2" s="12"/>
      <c r="M2" s="12"/>
      <c r="N2" s="12"/>
      <c r="O2" s="12"/>
      <c r="P2" s="12"/>
      <c r="Q2" s="12"/>
      <c r="R2" s="12"/>
      <c r="S2" s="10"/>
    </row>
    <row r="3" spans="1:20" ht="20.149999999999999" customHeight="1" x14ac:dyDescent="0.2">
      <c r="A3" s="10"/>
      <c r="B3" s="174" t="s">
        <v>40</v>
      </c>
      <c r="C3" s="175"/>
      <c r="D3" s="14" t="s">
        <v>41</v>
      </c>
      <c r="E3" s="9"/>
      <c r="F3" s="15" t="s">
        <v>0</v>
      </c>
      <c r="G3" s="9"/>
      <c r="H3" s="15" t="s">
        <v>1</v>
      </c>
      <c r="I3" s="9"/>
      <c r="J3" s="15" t="s">
        <v>2</v>
      </c>
      <c r="K3" s="15" t="s">
        <v>42</v>
      </c>
      <c r="L3" s="16" t="s">
        <v>41</v>
      </c>
      <c r="M3" s="9"/>
      <c r="N3" s="15" t="s">
        <v>0</v>
      </c>
      <c r="O3" s="9"/>
      <c r="P3" s="15" t="s">
        <v>1</v>
      </c>
      <c r="Q3" s="9"/>
      <c r="R3" s="15" t="s">
        <v>2</v>
      </c>
      <c r="S3" s="17"/>
      <c r="T3" s="18" t="s">
        <v>43</v>
      </c>
    </row>
    <row r="4" spans="1:20" ht="23.15" customHeight="1" x14ac:dyDescent="0.2">
      <c r="A4" s="10"/>
      <c r="B4" s="176" t="s">
        <v>60</v>
      </c>
      <c r="C4" s="177"/>
      <c r="D4" s="177"/>
      <c r="E4" s="19"/>
      <c r="F4" s="20" t="s">
        <v>55</v>
      </c>
      <c r="G4" s="178"/>
      <c r="H4" s="178"/>
      <c r="I4" s="178"/>
      <c r="J4" s="178"/>
      <c r="K4" s="178"/>
      <c r="L4" s="178"/>
      <c r="M4" s="178"/>
      <c r="N4" s="178"/>
      <c r="O4" s="178"/>
      <c r="P4" s="178"/>
      <c r="Q4" s="178"/>
      <c r="R4" s="178"/>
      <c r="S4" s="178"/>
      <c r="T4" s="18" t="s">
        <v>67</v>
      </c>
    </row>
    <row r="5" spans="1:20" ht="23.15" customHeight="1" x14ac:dyDescent="0.2">
      <c r="A5" s="10"/>
      <c r="B5" s="21"/>
      <c r="C5" s="22"/>
      <c r="D5" s="22"/>
      <c r="E5" s="10"/>
      <c r="F5" s="20" t="s">
        <v>59</v>
      </c>
      <c r="G5" s="178"/>
      <c r="H5" s="178"/>
      <c r="I5" s="178"/>
      <c r="J5" s="178"/>
      <c r="K5" s="178"/>
      <c r="L5" s="178"/>
      <c r="M5" s="178"/>
      <c r="N5" s="178"/>
      <c r="O5" s="178"/>
      <c r="P5" s="178"/>
      <c r="Q5" s="178"/>
      <c r="R5" s="178"/>
      <c r="S5" s="178"/>
    </row>
    <row r="6" spans="1:20" ht="23.15" customHeight="1" x14ac:dyDescent="0.2">
      <c r="A6" s="10"/>
      <c r="B6" s="21"/>
      <c r="C6" s="22"/>
      <c r="D6" s="22"/>
      <c r="E6" s="10"/>
      <c r="F6" s="23" t="s">
        <v>58</v>
      </c>
      <c r="G6" s="178"/>
      <c r="H6" s="178"/>
      <c r="I6" s="178"/>
      <c r="J6" s="178"/>
      <c r="K6" s="178"/>
      <c r="L6" s="178"/>
      <c r="M6" s="178"/>
      <c r="N6" s="178"/>
      <c r="O6" s="178"/>
      <c r="P6" s="178"/>
      <c r="Q6" s="178"/>
      <c r="R6" s="178"/>
      <c r="S6" s="178"/>
    </row>
    <row r="7" spans="1:20" ht="9" customHeight="1" x14ac:dyDescent="0.2">
      <c r="A7" s="10"/>
      <c r="B7" s="21"/>
      <c r="C7" s="24"/>
      <c r="D7" s="24"/>
      <c r="E7" s="24"/>
      <c r="F7" s="24"/>
      <c r="G7" s="24"/>
      <c r="H7" s="24"/>
      <c r="I7" s="24"/>
      <c r="J7" s="24"/>
      <c r="K7" s="24"/>
      <c r="L7" s="24"/>
      <c r="M7" s="24"/>
      <c r="N7" s="24"/>
      <c r="O7" s="24"/>
      <c r="P7" s="24"/>
      <c r="Q7" s="24"/>
      <c r="R7" s="24"/>
      <c r="S7" s="25"/>
    </row>
    <row r="8" spans="1:20" ht="12.65" customHeight="1" x14ac:dyDescent="0.2">
      <c r="A8" s="10"/>
      <c r="B8" s="21"/>
      <c r="C8" s="24"/>
      <c r="D8" s="24"/>
      <c r="E8" s="24"/>
      <c r="F8" s="24"/>
      <c r="G8" s="24"/>
      <c r="H8" s="24"/>
      <c r="I8" s="24"/>
      <c r="J8" s="24"/>
      <c r="K8" s="24"/>
      <c r="L8" s="24"/>
      <c r="M8" s="24"/>
      <c r="N8" s="24"/>
      <c r="O8" s="24"/>
      <c r="P8" s="24"/>
      <c r="Q8" s="24"/>
      <c r="R8" s="24"/>
      <c r="S8" s="25"/>
    </row>
    <row r="9" spans="1:20" s="28" customFormat="1" ht="23.15" customHeight="1" x14ac:dyDescent="0.2">
      <c r="A9" s="26"/>
      <c r="B9" s="171" t="s">
        <v>57</v>
      </c>
      <c r="C9" s="172"/>
      <c r="D9" s="172"/>
      <c r="E9" s="172"/>
      <c r="F9" s="172"/>
      <c r="G9" s="172"/>
      <c r="H9" s="172"/>
      <c r="I9" s="172"/>
      <c r="J9" s="172"/>
      <c r="K9" s="172"/>
      <c r="L9" s="172"/>
      <c r="M9" s="172"/>
      <c r="N9" s="172"/>
      <c r="O9" s="172"/>
      <c r="P9" s="172"/>
      <c r="Q9" s="172"/>
      <c r="R9" s="172"/>
      <c r="S9" s="173"/>
      <c r="T9" s="27" t="s">
        <v>56</v>
      </c>
    </row>
    <row r="10" spans="1:20" s="28" customFormat="1" ht="20.25" customHeight="1" x14ac:dyDescent="0.2">
      <c r="A10" s="26"/>
      <c r="B10" s="179" t="s">
        <v>55</v>
      </c>
      <c r="C10" s="182"/>
      <c r="D10" s="182"/>
      <c r="E10" s="182"/>
      <c r="F10" s="182"/>
      <c r="G10" s="182"/>
      <c r="H10" s="182"/>
      <c r="I10" s="182"/>
      <c r="J10" s="182"/>
      <c r="K10" s="182"/>
      <c r="L10" s="182"/>
      <c r="M10" s="182"/>
      <c r="N10" s="182"/>
      <c r="O10" s="182"/>
      <c r="P10" s="182"/>
      <c r="Q10" s="182"/>
      <c r="R10" s="182"/>
      <c r="S10" s="182"/>
      <c r="T10" s="27">
        <f>LEN(C10)</f>
        <v>0</v>
      </c>
    </row>
    <row r="11" spans="1:20" s="28" customFormat="1" ht="20.25" customHeight="1" x14ac:dyDescent="0.2">
      <c r="A11" s="26"/>
      <c r="B11" s="180"/>
      <c r="C11" s="182"/>
      <c r="D11" s="182"/>
      <c r="E11" s="182"/>
      <c r="F11" s="182"/>
      <c r="G11" s="182"/>
      <c r="H11" s="182"/>
      <c r="I11" s="182"/>
      <c r="J11" s="182"/>
      <c r="K11" s="182"/>
      <c r="L11" s="182"/>
      <c r="M11" s="182"/>
      <c r="N11" s="182"/>
      <c r="O11" s="182"/>
      <c r="P11" s="182"/>
      <c r="Q11" s="182"/>
      <c r="R11" s="182"/>
      <c r="S11" s="182"/>
    </row>
    <row r="12" spans="1:20" s="28" customFormat="1" ht="20.25" customHeight="1" x14ac:dyDescent="0.2">
      <c r="A12" s="26"/>
      <c r="B12" s="179" t="s">
        <v>54</v>
      </c>
      <c r="C12" s="182"/>
      <c r="D12" s="182"/>
      <c r="E12" s="182"/>
      <c r="F12" s="182"/>
      <c r="G12" s="182"/>
      <c r="H12" s="182"/>
      <c r="I12" s="182"/>
      <c r="J12" s="182"/>
      <c r="K12" s="182"/>
      <c r="L12" s="182"/>
      <c r="M12" s="182"/>
      <c r="N12" s="182"/>
      <c r="O12" s="182"/>
      <c r="P12" s="182"/>
      <c r="Q12" s="182"/>
      <c r="R12" s="182"/>
      <c r="S12" s="182"/>
      <c r="T12" s="27">
        <f>LEN(C12)</f>
        <v>0</v>
      </c>
    </row>
    <row r="13" spans="1:20" s="28" customFormat="1" ht="20.25" customHeight="1" x14ac:dyDescent="0.2">
      <c r="A13" s="26"/>
      <c r="B13" s="180"/>
      <c r="C13" s="182"/>
      <c r="D13" s="182"/>
      <c r="E13" s="182"/>
      <c r="F13" s="182"/>
      <c r="G13" s="182"/>
      <c r="H13" s="182"/>
      <c r="I13" s="182"/>
      <c r="J13" s="182"/>
      <c r="K13" s="182"/>
      <c r="L13" s="182"/>
      <c r="M13" s="182"/>
      <c r="N13" s="182"/>
      <c r="O13" s="182"/>
      <c r="P13" s="182"/>
      <c r="Q13" s="182"/>
      <c r="R13" s="182"/>
      <c r="S13" s="182"/>
    </row>
    <row r="14" spans="1:20" s="28" customFormat="1" ht="20.25" customHeight="1" x14ac:dyDescent="0.2">
      <c r="A14" s="26"/>
      <c r="B14" s="179" t="s">
        <v>51</v>
      </c>
      <c r="C14" s="182"/>
      <c r="D14" s="182"/>
      <c r="E14" s="182"/>
      <c r="F14" s="182"/>
      <c r="G14" s="182"/>
      <c r="H14" s="182"/>
      <c r="I14" s="182"/>
      <c r="J14" s="182"/>
      <c r="K14" s="182"/>
      <c r="L14" s="182"/>
      <c r="M14" s="182"/>
      <c r="N14" s="182"/>
      <c r="O14" s="182"/>
      <c r="P14" s="182"/>
      <c r="Q14" s="182"/>
      <c r="R14" s="182"/>
      <c r="S14" s="182"/>
      <c r="T14" s="27">
        <f>LEN(C14)</f>
        <v>0</v>
      </c>
    </row>
    <row r="15" spans="1:20" s="28" customFormat="1" ht="20.25" customHeight="1" x14ac:dyDescent="0.2">
      <c r="A15" s="26"/>
      <c r="B15" s="180"/>
      <c r="C15" s="182"/>
      <c r="D15" s="182"/>
      <c r="E15" s="182"/>
      <c r="F15" s="182"/>
      <c r="G15" s="182"/>
      <c r="H15" s="182"/>
      <c r="I15" s="182"/>
      <c r="J15" s="182"/>
      <c r="K15" s="182"/>
      <c r="L15" s="182"/>
      <c r="M15" s="182"/>
      <c r="N15" s="182"/>
      <c r="O15" s="182"/>
      <c r="P15" s="182"/>
      <c r="Q15" s="182"/>
      <c r="R15" s="182"/>
      <c r="S15" s="182"/>
    </row>
    <row r="16" spans="1:20" s="28" customFormat="1" ht="20.25" customHeight="1" x14ac:dyDescent="0.2">
      <c r="A16" s="26"/>
      <c r="B16" s="29"/>
      <c r="C16" s="30"/>
      <c r="D16" s="30"/>
      <c r="E16" s="30"/>
      <c r="F16" s="30"/>
      <c r="G16" s="30"/>
      <c r="H16" s="30"/>
      <c r="I16" s="30"/>
      <c r="J16" s="30"/>
      <c r="K16" s="30"/>
      <c r="L16" s="30"/>
      <c r="M16" s="30"/>
      <c r="N16" s="30"/>
      <c r="O16" s="30"/>
      <c r="P16" s="30"/>
      <c r="Q16" s="30"/>
      <c r="R16" s="30"/>
      <c r="S16" s="31"/>
    </row>
    <row r="17" spans="1:20" ht="31.5" customHeight="1" x14ac:dyDescent="0.2">
      <c r="A17" s="10"/>
      <c r="B17" s="183" t="s">
        <v>62</v>
      </c>
      <c r="C17" s="177"/>
      <c r="D17" s="177"/>
      <c r="E17" s="177"/>
      <c r="F17" s="177"/>
      <c r="G17" s="177"/>
      <c r="H17" s="177"/>
      <c r="I17" s="177"/>
      <c r="J17" s="177"/>
      <c r="K17" s="177"/>
      <c r="L17" s="177"/>
      <c r="M17" s="177"/>
      <c r="N17" s="177"/>
      <c r="O17" s="177"/>
      <c r="P17" s="177"/>
      <c r="Q17" s="177"/>
      <c r="R17" s="177"/>
      <c r="S17" s="184"/>
      <c r="T17" s="53" t="s">
        <v>83</v>
      </c>
    </row>
    <row r="18" spans="1:20" ht="11.15" customHeight="1" x14ac:dyDescent="0.2">
      <c r="A18" s="10"/>
      <c r="B18" s="179" t="s">
        <v>53</v>
      </c>
      <c r="C18" s="181"/>
      <c r="D18" s="181"/>
      <c r="E18" s="181"/>
      <c r="F18" s="181"/>
      <c r="G18" s="181"/>
      <c r="H18" s="181"/>
      <c r="I18" s="181"/>
      <c r="J18" s="181"/>
      <c r="K18" s="181"/>
      <c r="L18" s="181"/>
      <c r="M18" s="181"/>
      <c r="N18" s="181"/>
      <c r="O18" s="181"/>
      <c r="P18" s="181"/>
      <c r="Q18" s="181"/>
      <c r="R18" s="181"/>
      <c r="S18" s="181"/>
    </row>
    <row r="19" spans="1:20" ht="11.15" customHeight="1" x14ac:dyDescent="0.2">
      <c r="A19" s="10"/>
      <c r="B19" s="180"/>
      <c r="C19" s="181"/>
      <c r="D19" s="181"/>
      <c r="E19" s="181"/>
      <c r="F19" s="181"/>
      <c r="G19" s="181"/>
      <c r="H19" s="181"/>
      <c r="I19" s="181"/>
      <c r="J19" s="181"/>
      <c r="K19" s="181"/>
      <c r="L19" s="181"/>
      <c r="M19" s="181"/>
      <c r="N19" s="181"/>
      <c r="O19" s="181"/>
      <c r="P19" s="181"/>
      <c r="Q19" s="181"/>
      <c r="R19" s="181"/>
      <c r="S19" s="181"/>
    </row>
    <row r="20" spans="1:20" ht="11.15" customHeight="1" x14ac:dyDescent="0.2">
      <c r="A20" s="10"/>
      <c r="B20" s="180"/>
      <c r="C20" s="181"/>
      <c r="D20" s="181"/>
      <c r="E20" s="181"/>
      <c r="F20" s="181"/>
      <c r="G20" s="181"/>
      <c r="H20" s="181"/>
      <c r="I20" s="181"/>
      <c r="J20" s="181"/>
      <c r="K20" s="181"/>
      <c r="L20" s="181"/>
      <c r="M20" s="181"/>
      <c r="N20" s="181"/>
      <c r="O20" s="181"/>
      <c r="P20" s="181"/>
      <c r="Q20" s="181"/>
      <c r="R20" s="181"/>
      <c r="S20" s="181"/>
    </row>
    <row r="21" spans="1:20" ht="11.15" customHeight="1" x14ac:dyDescent="0.2">
      <c r="A21" s="10"/>
      <c r="B21" s="180"/>
      <c r="C21" s="181"/>
      <c r="D21" s="181"/>
      <c r="E21" s="181"/>
      <c r="F21" s="181"/>
      <c r="G21" s="181"/>
      <c r="H21" s="181"/>
      <c r="I21" s="181"/>
      <c r="J21" s="181"/>
      <c r="K21" s="181"/>
      <c r="L21" s="181"/>
      <c r="M21" s="181"/>
      <c r="N21" s="181"/>
      <c r="O21" s="181"/>
      <c r="P21" s="181"/>
      <c r="Q21" s="181"/>
      <c r="R21" s="181"/>
      <c r="S21" s="181"/>
    </row>
    <row r="22" spans="1:20" ht="11.15" customHeight="1" x14ac:dyDescent="0.2">
      <c r="A22" s="10"/>
      <c r="B22" s="180"/>
      <c r="C22" s="181"/>
      <c r="D22" s="181"/>
      <c r="E22" s="181"/>
      <c r="F22" s="181"/>
      <c r="G22" s="181"/>
      <c r="H22" s="181"/>
      <c r="I22" s="181"/>
      <c r="J22" s="181"/>
      <c r="K22" s="181"/>
      <c r="L22" s="181"/>
      <c r="M22" s="181"/>
      <c r="N22" s="181"/>
      <c r="O22" s="181"/>
      <c r="P22" s="181"/>
      <c r="Q22" s="181"/>
      <c r="R22" s="181"/>
      <c r="S22" s="181"/>
    </row>
    <row r="23" spans="1:20" ht="11.15" customHeight="1" x14ac:dyDescent="0.2">
      <c r="A23" s="10"/>
      <c r="B23" s="180"/>
      <c r="C23" s="181"/>
      <c r="D23" s="181"/>
      <c r="E23" s="181"/>
      <c r="F23" s="181"/>
      <c r="G23" s="181"/>
      <c r="H23" s="181"/>
      <c r="I23" s="181"/>
      <c r="J23" s="181"/>
      <c r="K23" s="181"/>
      <c r="L23" s="181"/>
      <c r="M23" s="181"/>
      <c r="N23" s="181"/>
      <c r="O23" s="181"/>
      <c r="P23" s="181"/>
      <c r="Q23" s="181"/>
      <c r="R23" s="181"/>
      <c r="S23" s="181"/>
    </row>
    <row r="24" spans="1:20" ht="11.15" customHeight="1" x14ac:dyDescent="0.2">
      <c r="A24" s="10"/>
      <c r="B24" s="180"/>
      <c r="C24" s="181"/>
      <c r="D24" s="181"/>
      <c r="E24" s="181"/>
      <c r="F24" s="181"/>
      <c r="G24" s="181"/>
      <c r="H24" s="181"/>
      <c r="I24" s="181"/>
      <c r="J24" s="181"/>
      <c r="K24" s="181"/>
      <c r="L24" s="181"/>
      <c r="M24" s="181"/>
      <c r="N24" s="181"/>
      <c r="O24" s="181"/>
      <c r="P24" s="181"/>
      <c r="Q24" s="181"/>
      <c r="R24" s="181"/>
      <c r="S24" s="181"/>
    </row>
    <row r="25" spans="1:20" ht="11.15" customHeight="1" x14ac:dyDescent="0.2">
      <c r="A25" s="10"/>
      <c r="B25" s="180"/>
      <c r="C25" s="181"/>
      <c r="D25" s="181"/>
      <c r="E25" s="181"/>
      <c r="F25" s="181"/>
      <c r="G25" s="181"/>
      <c r="H25" s="181"/>
      <c r="I25" s="181"/>
      <c r="J25" s="181"/>
      <c r="K25" s="181"/>
      <c r="L25" s="181"/>
      <c r="M25" s="181"/>
      <c r="N25" s="181"/>
      <c r="O25" s="181"/>
      <c r="P25" s="181"/>
      <c r="Q25" s="181"/>
      <c r="R25" s="181"/>
      <c r="S25" s="181"/>
    </row>
    <row r="26" spans="1:20" ht="11.15" customHeight="1" x14ac:dyDescent="0.2">
      <c r="A26" s="10"/>
      <c r="B26" s="180"/>
      <c r="C26" s="181"/>
      <c r="D26" s="181"/>
      <c r="E26" s="181"/>
      <c r="F26" s="181"/>
      <c r="G26" s="181"/>
      <c r="H26" s="181"/>
      <c r="I26" s="181"/>
      <c r="J26" s="181"/>
      <c r="K26" s="181"/>
      <c r="L26" s="181"/>
      <c r="M26" s="181"/>
      <c r="N26" s="181"/>
      <c r="O26" s="181"/>
      <c r="P26" s="181"/>
      <c r="Q26" s="181"/>
      <c r="R26" s="181"/>
      <c r="S26" s="181"/>
    </row>
    <row r="27" spans="1:20" ht="11.15" customHeight="1" x14ac:dyDescent="0.2">
      <c r="A27" s="10"/>
      <c r="B27" s="180"/>
      <c r="C27" s="181"/>
      <c r="D27" s="181"/>
      <c r="E27" s="181"/>
      <c r="F27" s="181"/>
      <c r="G27" s="181"/>
      <c r="H27" s="181"/>
      <c r="I27" s="181"/>
      <c r="J27" s="181"/>
      <c r="K27" s="181"/>
      <c r="L27" s="181"/>
      <c r="M27" s="181"/>
      <c r="N27" s="181"/>
      <c r="O27" s="181"/>
      <c r="P27" s="181"/>
      <c r="Q27" s="181"/>
      <c r="R27" s="181"/>
      <c r="S27" s="181"/>
    </row>
    <row r="28" spans="1:20" ht="11.15" customHeight="1" x14ac:dyDescent="0.2">
      <c r="A28" s="10"/>
      <c r="B28" s="180"/>
      <c r="C28" s="181"/>
      <c r="D28" s="181"/>
      <c r="E28" s="181"/>
      <c r="F28" s="181"/>
      <c r="G28" s="181"/>
      <c r="H28" s="181"/>
      <c r="I28" s="181"/>
      <c r="J28" s="181"/>
      <c r="K28" s="181"/>
      <c r="L28" s="181"/>
      <c r="M28" s="181"/>
      <c r="N28" s="181"/>
      <c r="O28" s="181"/>
      <c r="P28" s="181"/>
      <c r="Q28" s="181"/>
      <c r="R28" s="181"/>
      <c r="S28" s="181"/>
    </row>
    <row r="29" spans="1:20" ht="11.15" customHeight="1" x14ac:dyDescent="0.2">
      <c r="A29" s="10"/>
      <c r="B29" s="179" t="s">
        <v>52</v>
      </c>
      <c r="C29" s="181"/>
      <c r="D29" s="181"/>
      <c r="E29" s="181"/>
      <c r="F29" s="181"/>
      <c r="G29" s="181"/>
      <c r="H29" s="181"/>
      <c r="I29" s="181"/>
      <c r="J29" s="181"/>
      <c r="K29" s="181"/>
      <c r="L29" s="181"/>
      <c r="M29" s="181"/>
      <c r="N29" s="181"/>
      <c r="O29" s="181"/>
      <c r="P29" s="181"/>
      <c r="Q29" s="181"/>
      <c r="R29" s="181"/>
      <c r="S29" s="181"/>
    </row>
    <row r="30" spans="1:20" ht="11.15" customHeight="1" x14ac:dyDescent="0.2">
      <c r="A30" s="10"/>
      <c r="B30" s="180"/>
      <c r="C30" s="181"/>
      <c r="D30" s="181"/>
      <c r="E30" s="181"/>
      <c r="F30" s="181"/>
      <c r="G30" s="181"/>
      <c r="H30" s="181"/>
      <c r="I30" s="181"/>
      <c r="J30" s="181"/>
      <c r="K30" s="181"/>
      <c r="L30" s="181"/>
      <c r="M30" s="181"/>
      <c r="N30" s="181"/>
      <c r="O30" s="181"/>
      <c r="P30" s="181"/>
      <c r="Q30" s="181"/>
      <c r="R30" s="181"/>
      <c r="S30" s="181"/>
    </row>
    <row r="31" spans="1:20" ht="11.15" customHeight="1" x14ac:dyDescent="0.2">
      <c r="A31" s="10"/>
      <c r="B31" s="180"/>
      <c r="C31" s="181"/>
      <c r="D31" s="181"/>
      <c r="E31" s="181"/>
      <c r="F31" s="181"/>
      <c r="G31" s="181"/>
      <c r="H31" s="181"/>
      <c r="I31" s="181"/>
      <c r="J31" s="181"/>
      <c r="K31" s="181"/>
      <c r="L31" s="181"/>
      <c r="M31" s="181"/>
      <c r="N31" s="181"/>
      <c r="O31" s="181"/>
      <c r="P31" s="181"/>
      <c r="Q31" s="181"/>
      <c r="R31" s="181"/>
      <c r="S31" s="181"/>
    </row>
    <row r="32" spans="1:20" ht="11.15" customHeight="1" x14ac:dyDescent="0.2">
      <c r="A32" s="10"/>
      <c r="B32" s="180"/>
      <c r="C32" s="181"/>
      <c r="D32" s="181"/>
      <c r="E32" s="181"/>
      <c r="F32" s="181"/>
      <c r="G32" s="181"/>
      <c r="H32" s="181"/>
      <c r="I32" s="181"/>
      <c r="J32" s="181"/>
      <c r="K32" s="181"/>
      <c r="L32" s="181"/>
      <c r="M32" s="181"/>
      <c r="N32" s="181"/>
      <c r="O32" s="181"/>
      <c r="P32" s="181"/>
      <c r="Q32" s="181"/>
      <c r="R32" s="181"/>
      <c r="S32" s="181"/>
    </row>
    <row r="33" spans="1:19" ht="11.15" customHeight="1" x14ac:dyDescent="0.2">
      <c r="A33" s="10"/>
      <c r="B33" s="180"/>
      <c r="C33" s="181"/>
      <c r="D33" s="181"/>
      <c r="E33" s="181"/>
      <c r="F33" s="181"/>
      <c r="G33" s="181"/>
      <c r="H33" s="181"/>
      <c r="I33" s="181"/>
      <c r="J33" s="181"/>
      <c r="K33" s="181"/>
      <c r="L33" s="181"/>
      <c r="M33" s="181"/>
      <c r="N33" s="181"/>
      <c r="O33" s="181"/>
      <c r="P33" s="181"/>
      <c r="Q33" s="181"/>
      <c r="R33" s="181"/>
      <c r="S33" s="181"/>
    </row>
    <row r="34" spans="1:19" ht="11.15" customHeight="1" x14ac:dyDescent="0.2">
      <c r="A34" s="10"/>
      <c r="B34" s="180"/>
      <c r="C34" s="181"/>
      <c r="D34" s="181"/>
      <c r="E34" s="181"/>
      <c r="F34" s="181"/>
      <c r="G34" s="181"/>
      <c r="H34" s="181"/>
      <c r="I34" s="181"/>
      <c r="J34" s="181"/>
      <c r="K34" s="181"/>
      <c r="L34" s="181"/>
      <c r="M34" s="181"/>
      <c r="N34" s="181"/>
      <c r="O34" s="181"/>
      <c r="P34" s="181"/>
      <c r="Q34" s="181"/>
      <c r="R34" s="181"/>
      <c r="S34" s="181"/>
    </row>
    <row r="35" spans="1:19" ht="11.15" customHeight="1" x14ac:dyDescent="0.2">
      <c r="A35" s="10"/>
      <c r="B35" s="180"/>
      <c r="C35" s="181"/>
      <c r="D35" s="181"/>
      <c r="E35" s="181"/>
      <c r="F35" s="181"/>
      <c r="G35" s="181"/>
      <c r="H35" s="181"/>
      <c r="I35" s="181"/>
      <c r="J35" s="181"/>
      <c r="K35" s="181"/>
      <c r="L35" s="181"/>
      <c r="M35" s="181"/>
      <c r="N35" s="181"/>
      <c r="O35" s="181"/>
      <c r="P35" s="181"/>
      <c r="Q35" s="181"/>
      <c r="R35" s="181"/>
      <c r="S35" s="181"/>
    </row>
    <row r="36" spans="1:19" ht="11.15" customHeight="1" x14ac:dyDescent="0.2">
      <c r="A36" s="10"/>
      <c r="B36" s="180"/>
      <c r="C36" s="181"/>
      <c r="D36" s="181"/>
      <c r="E36" s="181"/>
      <c r="F36" s="181"/>
      <c r="G36" s="181"/>
      <c r="H36" s="181"/>
      <c r="I36" s="181"/>
      <c r="J36" s="181"/>
      <c r="K36" s="181"/>
      <c r="L36" s="181"/>
      <c r="M36" s="181"/>
      <c r="N36" s="181"/>
      <c r="O36" s="181"/>
      <c r="P36" s="181"/>
      <c r="Q36" s="181"/>
      <c r="R36" s="181"/>
      <c r="S36" s="181"/>
    </row>
    <row r="37" spans="1:19" ht="11.15" customHeight="1" x14ac:dyDescent="0.2">
      <c r="A37" s="10"/>
      <c r="B37" s="180"/>
      <c r="C37" s="181"/>
      <c r="D37" s="181"/>
      <c r="E37" s="181"/>
      <c r="F37" s="181"/>
      <c r="G37" s="181"/>
      <c r="H37" s="181"/>
      <c r="I37" s="181"/>
      <c r="J37" s="181"/>
      <c r="K37" s="181"/>
      <c r="L37" s="181"/>
      <c r="M37" s="181"/>
      <c r="N37" s="181"/>
      <c r="O37" s="181"/>
      <c r="P37" s="181"/>
      <c r="Q37" s="181"/>
      <c r="R37" s="181"/>
      <c r="S37" s="181"/>
    </row>
    <row r="38" spans="1:19" ht="11.15" customHeight="1" x14ac:dyDescent="0.2">
      <c r="A38" s="10"/>
      <c r="B38" s="180"/>
      <c r="C38" s="181"/>
      <c r="D38" s="181"/>
      <c r="E38" s="181"/>
      <c r="F38" s="181"/>
      <c r="G38" s="181"/>
      <c r="H38" s="181"/>
      <c r="I38" s="181"/>
      <c r="J38" s="181"/>
      <c r="K38" s="181"/>
      <c r="L38" s="181"/>
      <c r="M38" s="181"/>
      <c r="N38" s="181"/>
      <c r="O38" s="181"/>
      <c r="P38" s="181"/>
      <c r="Q38" s="181"/>
      <c r="R38" s="181"/>
      <c r="S38" s="181"/>
    </row>
    <row r="39" spans="1:19" ht="11.15" customHeight="1" x14ac:dyDescent="0.2">
      <c r="A39" s="10"/>
      <c r="B39" s="180"/>
      <c r="C39" s="181"/>
      <c r="D39" s="181"/>
      <c r="E39" s="181"/>
      <c r="F39" s="181"/>
      <c r="G39" s="181"/>
      <c r="H39" s="181"/>
      <c r="I39" s="181"/>
      <c r="J39" s="181"/>
      <c r="K39" s="181"/>
      <c r="L39" s="181"/>
      <c r="M39" s="181"/>
      <c r="N39" s="181"/>
      <c r="O39" s="181"/>
      <c r="P39" s="181"/>
      <c r="Q39" s="181"/>
      <c r="R39" s="181"/>
      <c r="S39" s="181"/>
    </row>
    <row r="40" spans="1:19" ht="11.15" customHeight="1" x14ac:dyDescent="0.2">
      <c r="A40" s="10"/>
      <c r="B40" s="179" t="s">
        <v>51</v>
      </c>
      <c r="C40" s="181"/>
      <c r="D40" s="181"/>
      <c r="E40" s="181"/>
      <c r="F40" s="181"/>
      <c r="G40" s="181"/>
      <c r="H40" s="181"/>
      <c r="I40" s="181"/>
      <c r="J40" s="181"/>
      <c r="K40" s="181"/>
      <c r="L40" s="181"/>
      <c r="M40" s="181"/>
      <c r="N40" s="181"/>
      <c r="O40" s="181"/>
      <c r="P40" s="181"/>
      <c r="Q40" s="181"/>
      <c r="R40" s="181"/>
      <c r="S40" s="181"/>
    </row>
    <row r="41" spans="1:19" ht="11.15" customHeight="1" x14ac:dyDescent="0.2">
      <c r="A41" s="10"/>
      <c r="B41" s="180"/>
      <c r="C41" s="181"/>
      <c r="D41" s="181"/>
      <c r="E41" s="181"/>
      <c r="F41" s="181"/>
      <c r="G41" s="181"/>
      <c r="H41" s="181"/>
      <c r="I41" s="181"/>
      <c r="J41" s="181"/>
      <c r="K41" s="181"/>
      <c r="L41" s="181"/>
      <c r="M41" s="181"/>
      <c r="N41" s="181"/>
      <c r="O41" s="181"/>
      <c r="P41" s="181"/>
      <c r="Q41" s="181"/>
      <c r="R41" s="181"/>
      <c r="S41" s="181"/>
    </row>
    <row r="42" spans="1:19" ht="11.15" customHeight="1" x14ac:dyDescent="0.2">
      <c r="A42" s="10"/>
      <c r="B42" s="180"/>
      <c r="C42" s="181"/>
      <c r="D42" s="181"/>
      <c r="E42" s="181"/>
      <c r="F42" s="181"/>
      <c r="G42" s="181"/>
      <c r="H42" s="181"/>
      <c r="I42" s="181"/>
      <c r="J42" s="181"/>
      <c r="K42" s="181"/>
      <c r="L42" s="181"/>
      <c r="M42" s="181"/>
      <c r="N42" s="181"/>
      <c r="O42" s="181"/>
      <c r="P42" s="181"/>
      <c r="Q42" s="181"/>
      <c r="R42" s="181"/>
      <c r="S42" s="181"/>
    </row>
    <row r="43" spans="1:19" ht="11.15" customHeight="1" x14ac:dyDescent="0.2">
      <c r="A43" s="10"/>
      <c r="B43" s="180"/>
      <c r="C43" s="181"/>
      <c r="D43" s="181"/>
      <c r="E43" s="181"/>
      <c r="F43" s="181"/>
      <c r="G43" s="181"/>
      <c r="H43" s="181"/>
      <c r="I43" s="181"/>
      <c r="J43" s="181"/>
      <c r="K43" s="181"/>
      <c r="L43" s="181"/>
      <c r="M43" s="181"/>
      <c r="N43" s="181"/>
      <c r="O43" s="181"/>
      <c r="P43" s="181"/>
      <c r="Q43" s="181"/>
      <c r="R43" s="181"/>
      <c r="S43" s="181"/>
    </row>
    <row r="44" spans="1:19" ht="11.15" customHeight="1" x14ac:dyDescent="0.2">
      <c r="A44" s="10"/>
      <c r="B44" s="180"/>
      <c r="C44" s="181"/>
      <c r="D44" s="181"/>
      <c r="E44" s="181"/>
      <c r="F44" s="181"/>
      <c r="G44" s="181"/>
      <c r="H44" s="181"/>
      <c r="I44" s="181"/>
      <c r="J44" s="181"/>
      <c r="K44" s="181"/>
      <c r="L44" s="181"/>
      <c r="M44" s="181"/>
      <c r="N44" s="181"/>
      <c r="O44" s="181"/>
      <c r="P44" s="181"/>
      <c r="Q44" s="181"/>
      <c r="R44" s="181"/>
      <c r="S44" s="181"/>
    </row>
    <row r="45" spans="1:19" ht="11.15" customHeight="1" x14ac:dyDescent="0.2">
      <c r="A45" s="10"/>
      <c r="B45" s="180"/>
      <c r="C45" s="181"/>
      <c r="D45" s="181"/>
      <c r="E45" s="181"/>
      <c r="F45" s="181"/>
      <c r="G45" s="181"/>
      <c r="H45" s="181"/>
      <c r="I45" s="181"/>
      <c r="J45" s="181"/>
      <c r="K45" s="181"/>
      <c r="L45" s="181"/>
      <c r="M45" s="181"/>
      <c r="N45" s="181"/>
      <c r="O45" s="181"/>
      <c r="P45" s="181"/>
      <c r="Q45" s="181"/>
      <c r="R45" s="181"/>
      <c r="S45" s="181"/>
    </row>
    <row r="46" spans="1:19" ht="11.15" customHeight="1" x14ac:dyDescent="0.2">
      <c r="A46" s="10"/>
      <c r="B46" s="180"/>
      <c r="C46" s="181"/>
      <c r="D46" s="181"/>
      <c r="E46" s="181"/>
      <c r="F46" s="181"/>
      <c r="G46" s="181"/>
      <c r="H46" s="181"/>
      <c r="I46" s="181"/>
      <c r="J46" s="181"/>
      <c r="K46" s="181"/>
      <c r="L46" s="181"/>
      <c r="M46" s="181"/>
      <c r="N46" s="181"/>
      <c r="O46" s="181"/>
      <c r="P46" s="181"/>
      <c r="Q46" s="181"/>
      <c r="R46" s="181"/>
      <c r="S46" s="181"/>
    </row>
    <row r="47" spans="1:19" ht="11.15" customHeight="1" x14ac:dyDescent="0.2">
      <c r="A47" s="10"/>
      <c r="B47" s="180"/>
      <c r="C47" s="181"/>
      <c r="D47" s="181"/>
      <c r="E47" s="181"/>
      <c r="F47" s="181"/>
      <c r="G47" s="181"/>
      <c r="H47" s="181"/>
      <c r="I47" s="181"/>
      <c r="J47" s="181"/>
      <c r="K47" s="181"/>
      <c r="L47" s="181"/>
      <c r="M47" s="181"/>
      <c r="N47" s="181"/>
      <c r="O47" s="181"/>
      <c r="P47" s="181"/>
      <c r="Q47" s="181"/>
      <c r="R47" s="181"/>
      <c r="S47" s="181"/>
    </row>
    <row r="48" spans="1:19" ht="11.15" customHeight="1" x14ac:dyDescent="0.2">
      <c r="A48" s="10"/>
      <c r="B48" s="180"/>
      <c r="C48" s="181"/>
      <c r="D48" s="181"/>
      <c r="E48" s="181"/>
      <c r="F48" s="181"/>
      <c r="G48" s="181"/>
      <c r="H48" s="181"/>
      <c r="I48" s="181"/>
      <c r="J48" s="181"/>
      <c r="K48" s="181"/>
      <c r="L48" s="181"/>
      <c r="M48" s="181"/>
      <c r="N48" s="181"/>
      <c r="O48" s="181"/>
      <c r="P48" s="181"/>
      <c r="Q48" s="181"/>
      <c r="R48" s="181"/>
      <c r="S48" s="181"/>
    </row>
    <row r="49" spans="1:19" ht="11.15" customHeight="1" x14ac:dyDescent="0.2">
      <c r="A49" s="10"/>
      <c r="B49" s="180"/>
      <c r="C49" s="181"/>
      <c r="D49" s="181"/>
      <c r="E49" s="181"/>
      <c r="F49" s="181"/>
      <c r="G49" s="181"/>
      <c r="H49" s="181"/>
      <c r="I49" s="181"/>
      <c r="J49" s="181"/>
      <c r="K49" s="181"/>
      <c r="L49" s="181"/>
      <c r="M49" s="181"/>
      <c r="N49" s="181"/>
      <c r="O49" s="181"/>
      <c r="P49" s="181"/>
      <c r="Q49" s="181"/>
      <c r="R49" s="181"/>
      <c r="S49" s="181"/>
    </row>
    <row r="50" spans="1:19" ht="11.15" customHeight="1" x14ac:dyDescent="0.2">
      <c r="A50" s="10"/>
      <c r="B50" s="180"/>
      <c r="C50" s="181"/>
      <c r="D50" s="181"/>
      <c r="E50" s="181"/>
      <c r="F50" s="181"/>
      <c r="G50" s="181"/>
      <c r="H50" s="181"/>
      <c r="I50" s="181"/>
      <c r="J50" s="181"/>
      <c r="K50" s="181"/>
      <c r="L50" s="181"/>
      <c r="M50" s="181"/>
      <c r="N50" s="181"/>
      <c r="O50" s="181"/>
      <c r="P50" s="181"/>
      <c r="Q50" s="181"/>
      <c r="R50" s="181"/>
      <c r="S50" s="181"/>
    </row>
    <row r="57" spans="1:19" x14ac:dyDescent="0.2">
      <c r="C57" s="13" t="s">
        <v>50</v>
      </c>
    </row>
    <row r="58" spans="1:19" x14ac:dyDescent="0.2">
      <c r="C58" s="13" t="s">
        <v>49</v>
      </c>
    </row>
    <row r="59" spans="1:19" x14ac:dyDescent="0.2">
      <c r="C59" s="13" t="s">
        <v>48</v>
      </c>
    </row>
    <row r="60" spans="1:19" x14ac:dyDescent="0.2">
      <c r="C60" s="13" t="s">
        <v>47</v>
      </c>
    </row>
    <row r="61" spans="1:19" x14ac:dyDescent="0.2">
      <c r="C61" s="13" t="s">
        <v>46</v>
      </c>
    </row>
    <row r="62" spans="1:19" x14ac:dyDescent="0.2">
      <c r="C62" s="13" t="s">
        <v>45</v>
      </c>
    </row>
    <row r="63" spans="1:19" x14ac:dyDescent="0.2">
      <c r="C63" s="13" t="s">
        <v>44</v>
      </c>
    </row>
  </sheetData>
  <sheetProtection sheet="1" formatRows="0" insertRows="0"/>
  <mergeCells count="19">
    <mergeCell ref="B40:B50"/>
    <mergeCell ref="C40:S50"/>
    <mergeCell ref="B10:B11"/>
    <mergeCell ref="C10:S11"/>
    <mergeCell ref="B12:B13"/>
    <mergeCell ref="C12:S13"/>
    <mergeCell ref="B14:B15"/>
    <mergeCell ref="C14:S15"/>
    <mergeCell ref="B17:S17"/>
    <mergeCell ref="B18:B28"/>
    <mergeCell ref="C18:S28"/>
    <mergeCell ref="B29:B39"/>
    <mergeCell ref="C29:S39"/>
    <mergeCell ref="B9:S9"/>
    <mergeCell ref="B3:C3"/>
    <mergeCell ref="B4:D4"/>
    <mergeCell ref="G4:S4"/>
    <mergeCell ref="G5:S5"/>
    <mergeCell ref="G6:S6"/>
  </mergeCells>
  <phoneticPr fontId="2"/>
  <dataValidations count="1">
    <dataValidation type="list" allowBlank="1" showInputMessage="1" showErrorMessage="1" sqref="G4:S6" xr:uid="{CCE62356-2544-4B00-ADF7-E79F49E26223}">
      <formula1>$C$57:$C$63</formula1>
    </dataValidation>
  </dataValidation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0AAD-129F-463C-A7F1-1369913DAFE1}">
  <sheetPr>
    <tabColor theme="8" tint="0.79998168889431442"/>
    <pageSetUpPr fitToPage="1"/>
  </sheetPr>
  <dimension ref="A1:T63"/>
  <sheetViews>
    <sheetView showGridLines="0" view="pageBreakPreview" topLeftCell="A15" zoomScaleNormal="100" zoomScaleSheetLayoutView="100" workbookViewId="0">
      <selection activeCell="C18" sqref="C18:S28"/>
    </sheetView>
  </sheetViews>
  <sheetFormatPr defaultColWidth="8.88671875" defaultRowHeight="14" x14ac:dyDescent="0.2"/>
  <cols>
    <col min="1" max="1" width="0.5546875" style="13" customWidth="1"/>
    <col min="2" max="2" width="3" style="13" customWidth="1"/>
    <col min="3" max="3" width="10.5546875" style="13" customWidth="1"/>
    <col min="4" max="18" width="2.5" style="32" customWidth="1"/>
    <col min="19" max="19" width="2.5" style="13" customWidth="1"/>
    <col min="20" max="20" width="5.33203125" style="13" customWidth="1"/>
    <col min="21" max="16384" width="8.88671875" style="13"/>
  </cols>
  <sheetData>
    <row r="1" spans="1:20" ht="31" customHeight="1" x14ac:dyDescent="0.2">
      <c r="A1" s="10"/>
      <c r="B1" s="11"/>
      <c r="C1" s="10"/>
      <c r="D1" s="12"/>
      <c r="E1" s="12"/>
      <c r="F1" s="12"/>
      <c r="G1" s="12"/>
      <c r="H1" s="12"/>
      <c r="I1" s="12"/>
      <c r="J1" s="12"/>
      <c r="K1" s="12"/>
      <c r="L1" s="12"/>
      <c r="M1" s="12"/>
      <c r="N1" s="12"/>
      <c r="O1" s="12"/>
      <c r="P1" s="12"/>
      <c r="Q1" s="12"/>
      <c r="R1" s="12"/>
      <c r="S1" s="10"/>
    </row>
    <row r="2" spans="1:20" ht="19.5" customHeight="1" x14ac:dyDescent="0.2">
      <c r="A2" s="10"/>
      <c r="B2" s="11" t="s">
        <v>61</v>
      </c>
      <c r="C2" s="11"/>
      <c r="D2" s="12"/>
      <c r="E2" s="12"/>
      <c r="F2" s="12"/>
      <c r="G2" s="12"/>
      <c r="H2" s="12"/>
      <c r="I2" s="12"/>
      <c r="J2" s="12"/>
      <c r="K2" s="12"/>
      <c r="L2" s="12"/>
      <c r="M2" s="12"/>
      <c r="N2" s="12"/>
      <c r="O2" s="12"/>
      <c r="P2" s="12"/>
      <c r="Q2" s="12"/>
      <c r="R2" s="12"/>
      <c r="S2" s="10"/>
    </row>
    <row r="3" spans="1:20" ht="20.149999999999999" customHeight="1" x14ac:dyDescent="0.2">
      <c r="A3" s="10"/>
      <c r="B3" s="174" t="s">
        <v>40</v>
      </c>
      <c r="C3" s="175"/>
      <c r="D3" s="14" t="s">
        <v>41</v>
      </c>
      <c r="E3" s="33">
        <v>7</v>
      </c>
      <c r="F3" s="15" t="s">
        <v>0</v>
      </c>
      <c r="G3" s="33">
        <v>4</v>
      </c>
      <c r="H3" s="15" t="s">
        <v>1</v>
      </c>
      <c r="I3" s="33">
        <v>1</v>
      </c>
      <c r="J3" s="15" t="s">
        <v>2</v>
      </c>
      <c r="K3" s="15" t="s">
        <v>42</v>
      </c>
      <c r="L3" s="16" t="s">
        <v>41</v>
      </c>
      <c r="M3" s="33">
        <v>7</v>
      </c>
      <c r="N3" s="15" t="s">
        <v>0</v>
      </c>
      <c r="O3" s="33">
        <v>12</v>
      </c>
      <c r="P3" s="15" t="s">
        <v>1</v>
      </c>
      <c r="Q3" s="33">
        <v>31</v>
      </c>
      <c r="R3" s="15" t="s">
        <v>2</v>
      </c>
      <c r="S3" s="17"/>
      <c r="T3" s="18" t="s">
        <v>43</v>
      </c>
    </row>
    <row r="4" spans="1:20" ht="23.15" customHeight="1" x14ac:dyDescent="0.2">
      <c r="A4" s="10"/>
      <c r="B4" s="176" t="s">
        <v>60</v>
      </c>
      <c r="C4" s="177"/>
      <c r="D4" s="177"/>
      <c r="E4" s="19"/>
      <c r="F4" s="20" t="s">
        <v>55</v>
      </c>
      <c r="G4" s="185" t="s">
        <v>49</v>
      </c>
      <c r="H4" s="186"/>
      <c r="I4" s="186"/>
      <c r="J4" s="186"/>
      <c r="K4" s="186"/>
      <c r="L4" s="186"/>
      <c r="M4" s="186"/>
      <c r="N4" s="186"/>
      <c r="O4" s="186"/>
      <c r="P4" s="186"/>
      <c r="Q4" s="186"/>
      <c r="R4" s="186"/>
      <c r="S4" s="186"/>
      <c r="T4" s="18" t="s">
        <v>67</v>
      </c>
    </row>
    <row r="5" spans="1:20" ht="23.15" customHeight="1" x14ac:dyDescent="0.2">
      <c r="A5" s="10"/>
      <c r="B5" s="21"/>
      <c r="C5" s="22"/>
      <c r="D5" s="22"/>
      <c r="E5" s="10"/>
      <c r="F5" s="20" t="s">
        <v>59</v>
      </c>
      <c r="G5" s="187"/>
      <c r="H5" s="187"/>
      <c r="I5" s="187"/>
      <c r="J5" s="187"/>
      <c r="K5" s="187"/>
      <c r="L5" s="187"/>
      <c r="M5" s="187"/>
      <c r="N5" s="187"/>
      <c r="O5" s="187"/>
      <c r="P5" s="187"/>
      <c r="Q5" s="187"/>
      <c r="R5" s="187"/>
      <c r="S5" s="187"/>
    </row>
    <row r="6" spans="1:20" ht="23.15" customHeight="1" x14ac:dyDescent="0.2">
      <c r="A6" s="10"/>
      <c r="B6" s="21"/>
      <c r="C6" s="22"/>
      <c r="D6" s="22"/>
      <c r="E6" s="10"/>
      <c r="F6" s="23" t="s">
        <v>58</v>
      </c>
      <c r="G6" s="187"/>
      <c r="H6" s="187"/>
      <c r="I6" s="187"/>
      <c r="J6" s="187"/>
      <c r="K6" s="187"/>
      <c r="L6" s="187"/>
      <c r="M6" s="187"/>
      <c r="N6" s="187"/>
      <c r="O6" s="187"/>
      <c r="P6" s="187"/>
      <c r="Q6" s="187"/>
      <c r="R6" s="187"/>
      <c r="S6" s="187"/>
    </row>
    <row r="7" spans="1:20" ht="9" customHeight="1" x14ac:dyDescent="0.2">
      <c r="A7" s="10"/>
      <c r="B7" s="21"/>
      <c r="C7" s="24"/>
      <c r="D7" s="24"/>
      <c r="E7" s="24"/>
      <c r="F7" s="24"/>
      <c r="G7" s="24"/>
      <c r="H7" s="24"/>
      <c r="I7" s="24"/>
      <c r="J7" s="24"/>
      <c r="K7" s="24"/>
      <c r="L7" s="24"/>
      <c r="M7" s="24"/>
      <c r="N7" s="24"/>
      <c r="O7" s="24"/>
      <c r="P7" s="24"/>
      <c r="Q7" s="24"/>
      <c r="R7" s="24"/>
      <c r="S7" s="25"/>
    </row>
    <row r="8" spans="1:20" ht="12.65" customHeight="1" x14ac:dyDescent="0.2">
      <c r="A8" s="10"/>
      <c r="B8" s="21"/>
      <c r="C8" s="24"/>
      <c r="D8" s="24"/>
      <c r="E8" s="24"/>
      <c r="F8" s="24"/>
      <c r="G8" s="24"/>
      <c r="H8" s="24"/>
      <c r="I8" s="24"/>
      <c r="J8" s="24"/>
      <c r="K8" s="24"/>
      <c r="L8" s="24"/>
      <c r="M8" s="24"/>
      <c r="N8" s="24"/>
      <c r="O8" s="24"/>
      <c r="P8" s="24"/>
      <c r="Q8" s="24"/>
      <c r="R8" s="24"/>
      <c r="S8" s="25"/>
    </row>
    <row r="9" spans="1:20" s="28" customFormat="1" ht="23.15" customHeight="1" x14ac:dyDescent="0.2">
      <c r="A9" s="26"/>
      <c r="B9" s="171" t="s">
        <v>57</v>
      </c>
      <c r="C9" s="172"/>
      <c r="D9" s="172"/>
      <c r="E9" s="172"/>
      <c r="F9" s="172"/>
      <c r="G9" s="172"/>
      <c r="H9" s="172"/>
      <c r="I9" s="172"/>
      <c r="J9" s="172"/>
      <c r="K9" s="172"/>
      <c r="L9" s="172"/>
      <c r="M9" s="172"/>
      <c r="N9" s="172"/>
      <c r="O9" s="172"/>
      <c r="P9" s="172"/>
      <c r="Q9" s="172"/>
      <c r="R9" s="172"/>
      <c r="S9" s="173"/>
      <c r="T9" s="27" t="s">
        <v>56</v>
      </c>
    </row>
    <row r="10" spans="1:20" s="28" customFormat="1" ht="20.25" customHeight="1" x14ac:dyDescent="0.2">
      <c r="A10" s="26"/>
      <c r="B10" s="179" t="s">
        <v>55</v>
      </c>
      <c r="C10" s="189" t="s">
        <v>68</v>
      </c>
      <c r="D10" s="189"/>
      <c r="E10" s="189"/>
      <c r="F10" s="189"/>
      <c r="G10" s="189"/>
      <c r="H10" s="189"/>
      <c r="I10" s="189"/>
      <c r="J10" s="189"/>
      <c r="K10" s="189"/>
      <c r="L10" s="189"/>
      <c r="M10" s="189"/>
      <c r="N10" s="189"/>
      <c r="O10" s="189"/>
      <c r="P10" s="189"/>
      <c r="Q10" s="189"/>
      <c r="R10" s="189"/>
      <c r="S10" s="189"/>
      <c r="T10" s="27">
        <f>LEN(C10)</f>
        <v>14</v>
      </c>
    </row>
    <row r="11" spans="1:20" s="28" customFormat="1" ht="20.25" customHeight="1" x14ac:dyDescent="0.2">
      <c r="A11" s="26"/>
      <c r="B11" s="180"/>
      <c r="C11" s="189"/>
      <c r="D11" s="189"/>
      <c r="E11" s="189"/>
      <c r="F11" s="189"/>
      <c r="G11" s="189"/>
      <c r="H11" s="189"/>
      <c r="I11" s="189"/>
      <c r="J11" s="189"/>
      <c r="K11" s="189"/>
      <c r="L11" s="189"/>
      <c r="M11" s="189"/>
      <c r="N11" s="189"/>
      <c r="O11" s="189"/>
      <c r="P11" s="189"/>
      <c r="Q11" s="189"/>
      <c r="R11" s="189"/>
      <c r="S11" s="189"/>
    </row>
    <row r="12" spans="1:20" s="28" customFormat="1" ht="20.25" customHeight="1" x14ac:dyDescent="0.2">
      <c r="A12" s="26"/>
      <c r="B12" s="179" t="s">
        <v>54</v>
      </c>
      <c r="C12" s="190"/>
      <c r="D12" s="190"/>
      <c r="E12" s="190"/>
      <c r="F12" s="190"/>
      <c r="G12" s="190"/>
      <c r="H12" s="190"/>
      <c r="I12" s="190"/>
      <c r="J12" s="190"/>
      <c r="K12" s="190"/>
      <c r="L12" s="190"/>
      <c r="M12" s="190"/>
      <c r="N12" s="190"/>
      <c r="O12" s="190"/>
      <c r="P12" s="190"/>
      <c r="Q12" s="190"/>
      <c r="R12" s="190"/>
      <c r="S12" s="190"/>
      <c r="T12" s="27">
        <f>LEN(C12)</f>
        <v>0</v>
      </c>
    </row>
    <row r="13" spans="1:20" s="28" customFormat="1" ht="20.25" customHeight="1" x14ac:dyDescent="0.2">
      <c r="A13" s="26"/>
      <c r="B13" s="180"/>
      <c r="C13" s="190"/>
      <c r="D13" s="190"/>
      <c r="E13" s="190"/>
      <c r="F13" s="190"/>
      <c r="G13" s="190"/>
      <c r="H13" s="190"/>
      <c r="I13" s="190"/>
      <c r="J13" s="190"/>
      <c r="K13" s="190"/>
      <c r="L13" s="190"/>
      <c r="M13" s="190"/>
      <c r="N13" s="190"/>
      <c r="O13" s="190"/>
      <c r="P13" s="190"/>
      <c r="Q13" s="190"/>
      <c r="R13" s="190"/>
      <c r="S13" s="190"/>
    </row>
    <row r="14" spans="1:20" s="28" customFormat="1" ht="20.25" customHeight="1" x14ac:dyDescent="0.2">
      <c r="A14" s="26"/>
      <c r="B14" s="179" t="s">
        <v>51</v>
      </c>
      <c r="C14" s="190"/>
      <c r="D14" s="190"/>
      <c r="E14" s="190"/>
      <c r="F14" s="190"/>
      <c r="G14" s="190"/>
      <c r="H14" s="190"/>
      <c r="I14" s="190"/>
      <c r="J14" s="190"/>
      <c r="K14" s="190"/>
      <c r="L14" s="190"/>
      <c r="M14" s="190"/>
      <c r="N14" s="190"/>
      <c r="O14" s="190"/>
      <c r="P14" s="190"/>
      <c r="Q14" s="190"/>
      <c r="R14" s="190"/>
      <c r="S14" s="190"/>
      <c r="T14" s="27">
        <f>LEN(C14)</f>
        <v>0</v>
      </c>
    </row>
    <row r="15" spans="1:20" s="28" customFormat="1" ht="20.25" customHeight="1" x14ac:dyDescent="0.2">
      <c r="A15" s="26"/>
      <c r="B15" s="180"/>
      <c r="C15" s="190"/>
      <c r="D15" s="190"/>
      <c r="E15" s="190"/>
      <c r="F15" s="190"/>
      <c r="G15" s="190"/>
      <c r="H15" s="190"/>
      <c r="I15" s="190"/>
      <c r="J15" s="190"/>
      <c r="K15" s="190"/>
      <c r="L15" s="190"/>
      <c r="M15" s="190"/>
      <c r="N15" s="190"/>
      <c r="O15" s="190"/>
      <c r="P15" s="190"/>
      <c r="Q15" s="190"/>
      <c r="R15" s="190"/>
      <c r="S15" s="190"/>
    </row>
    <row r="16" spans="1:20" s="28" customFormat="1" ht="20.25" customHeight="1" x14ac:dyDescent="0.2">
      <c r="A16" s="26"/>
      <c r="B16" s="29"/>
      <c r="C16" s="30"/>
      <c r="D16" s="30"/>
      <c r="E16" s="30"/>
      <c r="F16" s="30"/>
      <c r="G16" s="30"/>
      <c r="H16" s="30"/>
      <c r="I16" s="30"/>
      <c r="J16" s="30"/>
      <c r="K16" s="30"/>
      <c r="L16" s="30"/>
      <c r="M16" s="30"/>
      <c r="N16" s="30"/>
      <c r="O16" s="30"/>
      <c r="P16" s="30"/>
      <c r="Q16" s="30"/>
      <c r="R16" s="30"/>
      <c r="S16" s="31"/>
    </row>
    <row r="17" spans="1:20" ht="31.5" customHeight="1" x14ac:dyDescent="0.2">
      <c r="A17" s="10"/>
      <c r="B17" s="183" t="s">
        <v>62</v>
      </c>
      <c r="C17" s="177"/>
      <c r="D17" s="177"/>
      <c r="E17" s="177"/>
      <c r="F17" s="177"/>
      <c r="G17" s="177"/>
      <c r="H17" s="177"/>
      <c r="I17" s="177"/>
      <c r="J17" s="177"/>
      <c r="K17" s="177"/>
      <c r="L17" s="177"/>
      <c r="M17" s="177"/>
      <c r="N17" s="177"/>
      <c r="O17" s="177"/>
      <c r="P17" s="177"/>
      <c r="Q17" s="177"/>
      <c r="R17" s="177"/>
      <c r="S17" s="184"/>
      <c r="T17" s="53" t="s">
        <v>83</v>
      </c>
    </row>
    <row r="18" spans="1:20" ht="11.15" customHeight="1" x14ac:dyDescent="0.2">
      <c r="A18" s="10"/>
      <c r="B18" s="179" t="s">
        <v>53</v>
      </c>
      <c r="C18" s="191" t="s">
        <v>69</v>
      </c>
      <c r="D18" s="192"/>
      <c r="E18" s="192"/>
      <c r="F18" s="192"/>
      <c r="G18" s="192"/>
      <c r="H18" s="192"/>
      <c r="I18" s="192"/>
      <c r="J18" s="192"/>
      <c r="K18" s="192"/>
      <c r="L18" s="192"/>
      <c r="M18" s="192"/>
      <c r="N18" s="192"/>
      <c r="O18" s="192"/>
      <c r="P18" s="192"/>
      <c r="Q18" s="192"/>
      <c r="R18" s="192"/>
      <c r="S18" s="192"/>
    </row>
    <row r="19" spans="1:20" ht="11.15" customHeight="1" x14ac:dyDescent="0.2">
      <c r="A19" s="10"/>
      <c r="B19" s="180"/>
      <c r="C19" s="192"/>
      <c r="D19" s="192"/>
      <c r="E19" s="192"/>
      <c r="F19" s="192"/>
      <c r="G19" s="192"/>
      <c r="H19" s="192"/>
      <c r="I19" s="192"/>
      <c r="J19" s="192"/>
      <c r="K19" s="192"/>
      <c r="L19" s="192"/>
      <c r="M19" s="192"/>
      <c r="N19" s="192"/>
      <c r="O19" s="192"/>
      <c r="P19" s="192"/>
      <c r="Q19" s="192"/>
      <c r="R19" s="192"/>
      <c r="S19" s="192"/>
    </row>
    <row r="20" spans="1:20" ht="11.15" customHeight="1" x14ac:dyDescent="0.2">
      <c r="A20" s="10"/>
      <c r="B20" s="180"/>
      <c r="C20" s="192"/>
      <c r="D20" s="192"/>
      <c r="E20" s="192"/>
      <c r="F20" s="192"/>
      <c r="G20" s="192"/>
      <c r="H20" s="192"/>
      <c r="I20" s="192"/>
      <c r="J20" s="192"/>
      <c r="K20" s="192"/>
      <c r="L20" s="192"/>
      <c r="M20" s="192"/>
      <c r="N20" s="192"/>
      <c r="O20" s="192"/>
      <c r="P20" s="192"/>
      <c r="Q20" s="192"/>
      <c r="R20" s="192"/>
      <c r="S20" s="192"/>
    </row>
    <row r="21" spans="1:20" ht="11.15" customHeight="1" x14ac:dyDescent="0.2">
      <c r="A21" s="10"/>
      <c r="B21" s="180"/>
      <c r="C21" s="192"/>
      <c r="D21" s="192"/>
      <c r="E21" s="192"/>
      <c r="F21" s="192"/>
      <c r="G21" s="192"/>
      <c r="H21" s="192"/>
      <c r="I21" s="192"/>
      <c r="J21" s="192"/>
      <c r="K21" s="192"/>
      <c r="L21" s="192"/>
      <c r="M21" s="192"/>
      <c r="N21" s="192"/>
      <c r="O21" s="192"/>
      <c r="P21" s="192"/>
      <c r="Q21" s="192"/>
      <c r="R21" s="192"/>
      <c r="S21" s="192"/>
    </row>
    <row r="22" spans="1:20" ht="11.15" customHeight="1" x14ac:dyDescent="0.2">
      <c r="A22" s="10"/>
      <c r="B22" s="180"/>
      <c r="C22" s="192"/>
      <c r="D22" s="192"/>
      <c r="E22" s="192"/>
      <c r="F22" s="192"/>
      <c r="G22" s="192"/>
      <c r="H22" s="192"/>
      <c r="I22" s="192"/>
      <c r="J22" s="192"/>
      <c r="K22" s="192"/>
      <c r="L22" s="192"/>
      <c r="M22" s="192"/>
      <c r="N22" s="192"/>
      <c r="O22" s="192"/>
      <c r="P22" s="192"/>
      <c r="Q22" s="192"/>
      <c r="R22" s="192"/>
      <c r="S22" s="192"/>
    </row>
    <row r="23" spans="1:20" ht="11.15" customHeight="1" x14ac:dyDescent="0.2">
      <c r="A23" s="10"/>
      <c r="B23" s="180"/>
      <c r="C23" s="192"/>
      <c r="D23" s="192"/>
      <c r="E23" s="192"/>
      <c r="F23" s="192"/>
      <c r="G23" s="192"/>
      <c r="H23" s="192"/>
      <c r="I23" s="192"/>
      <c r="J23" s="192"/>
      <c r="K23" s="192"/>
      <c r="L23" s="192"/>
      <c r="M23" s="192"/>
      <c r="N23" s="192"/>
      <c r="O23" s="192"/>
      <c r="P23" s="192"/>
      <c r="Q23" s="192"/>
      <c r="R23" s="192"/>
      <c r="S23" s="192"/>
    </row>
    <row r="24" spans="1:20" ht="11.15" customHeight="1" x14ac:dyDescent="0.2">
      <c r="A24" s="10"/>
      <c r="B24" s="180"/>
      <c r="C24" s="192"/>
      <c r="D24" s="192"/>
      <c r="E24" s="192"/>
      <c r="F24" s="192"/>
      <c r="G24" s="192"/>
      <c r="H24" s="192"/>
      <c r="I24" s="192"/>
      <c r="J24" s="192"/>
      <c r="K24" s="192"/>
      <c r="L24" s="192"/>
      <c r="M24" s="192"/>
      <c r="N24" s="192"/>
      <c r="O24" s="192"/>
      <c r="P24" s="192"/>
      <c r="Q24" s="192"/>
      <c r="R24" s="192"/>
      <c r="S24" s="192"/>
    </row>
    <row r="25" spans="1:20" ht="11.15" customHeight="1" x14ac:dyDescent="0.2">
      <c r="A25" s="10"/>
      <c r="B25" s="180"/>
      <c r="C25" s="192"/>
      <c r="D25" s="192"/>
      <c r="E25" s="192"/>
      <c r="F25" s="192"/>
      <c r="G25" s="192"/>
      <c r="H25" s="192"/>
      <c r="I25" s="192"/>
      <c r="J25" s="192"/>
      <c r="K25" s="192"/>
      <c r="L25" s="192"/>
      <c r="M25" s="192"/>
      <c r="N25" s="192"/>
      <c r="O25" s="192"/>
      <c r="P25" s="192"/>
      <c r="Q25" s="192"/>
      <c r="R25" s="192"/>
      <c r="S25" s="192"/>
    </row>
    <row r="26" spans="1:20" ht="11.15" customHeight="1" x14ac:dyDescent="0.2">
      <c r="A26" s="10"/>
      <c r="B26" s="180"/>
      <c r="C26" s="192"/>
      <c r="D26" s="192"/>
      <c r="E26" s="192"/>
      <c r="F26" s="192"/>
      <c r="G26" s="192"/>
      <c r="H26" s="192"/>
      <c r="I26" s="192"/>
      <c r="J26" s="192"/>
      <c r="K26" s="192"/>
      <c r="L26" s="192"/>
      <c r="M26" s="192"/>
      <c r="N26" s="192"/>
      <c r="O26" s="192"/>
      <c r="P26" s="192"/>
      <c r="Q26" s="192"/>
      <c r="R26" s="192"/>
      <c r="S26" s="192"/>
    </row>
    <row r="27" spans="1:20" ht="11.15" customHeight="1" x14ac:dyDescent="0.2">
      <c r="A27" s="10"/>
      <c r="B27" s="180"/>
      <c r="C27" s="192"/>
      <c r="D27" s="192"/>
      <c r="E27" s="192"/>
      <c r="F27" s="192"/>
      <c r="G27" s="192"/>
      <c r="H27" s="192"/>
      <c r="I27" s="192"/>
      <c r="J27" s="192"/>
      <c r="K27" s="192"/>
      <c r="L27" s="192"/>
      <c r="M27" s="192"/>
      <c r="N27" s="192"/>
      <c r="O27" s="192"/>
      <c r="P27" s="192"/>
      <c r="Q27" s="192"/>
      <c r="R27" s="192"/>
      <c r="S27" s="192"/>
    </row>
    <row r="28" spans="1:20" ht="45" customHeight="1" x14ac:dyDescent="0.2">
      <c r="A28" s="10"/>
      <c r="B28" s="180"/>
      <c r="C28" s="192"/>
      <c r="D28" s="192"/>
      <c r="E28" s="192"/>
      <c r="F28" s="192"/>
      <c r="G28" s="192"/>
      <c r="H28" s="192"/>
      <c r="I28" s="192"/>
      <c r="J28" s="192"/>
      <c r="K28" s="192"/>
      <c r="L28" s="192"/>
      <c r="M28" s="192"/>
      <c r="N28" s="192"/>
      <c r="O28" s="192"/>
      <c r="P28" s="192"/>
      <c r="Q28" s="192"/>
      <c r="R28" s="192"/>
      <c r="S28" s="192"/>
    </row>
    <row r="29" spans="1:20" ht="11.15" customHeight="1" x14ac:dyDescent="0.2">
      <c r="A29" s="10"/>
      <c r="B29" s="179" t="s">
        <v>52</v>
      </c>
      <c r="C29" s="188"/>
      <c r="D29" s="188"/>
      <c r="E29" s="188"/>
      <c r="F29" s="188"/>
      <c r="G29" s="188"/>
      <c r="H29" s="188"/>
      <c r="I29" s="188"/>
      <c r="J29" s="188"/>
      <c r="K29" s="188"/>
      <c r="L29" s="188"/>
      <c r="M29" s="188"/>
      <c r="N29" s="188"/>
      <c r="O29" s="188"/>
      <c r="P29" s="188"/>
      <c r="Q29" s="188"/>
      <c r="R29" s="188"/>
      <c r="S29" s="188"/>
    </row>
    <row r="30" spans="1:20" ht="11.15" customHeight="1" x14ac:dyDescent="0.2">
      <c r="A30" s="10"/>
      <c r="B30" s="180"/>
      <c r="C30" s="188"/>
      <c r="D30" s="188"/>
      <c r="E30" s="188"/>
      <c r="F30" s="188"/>
      <c r="G30" s="188"/>
      <c r="H30" s="188"/>
      <c r="I30" s="188"/>
      <c r="J30" s="188"/>
      <c r="K30" s="188"/>
      <c r="L30" s="188"/>
      <c r="M30" s="188"/>
      <c r="N30" s="188"/>
      <c r="O30" s="188"/>
      <c r="P30" s="188"/>
      <c r="Q30" s="188"/>
      <c r="R30" s="188"/>
      <c r="S30" s="188"/>
    </row>
    <row r="31" spans="1:20" ht="11.15" customHeight="1" x14ac:dyDescent="0.2">
      <c r="A31" s="10"/>
      <c r="B31" s="180"/>
      <c r="C31" s="188"/>
      <c r="D31" s="188"/>
      <c r="E31" s="188"/>
      <c r="F31" s="188"/>
      <c r="G31" s="188"/>
      <c r="H31" s="188"/>
      <c r="I31" s="188"/>
      <c r="J31" s="188"/>
      <c r="K31" s="188"/>
      <c r="L31" s="188"/>
      <c r="M31" s="188"/>
      <c r="N31" s="188"/>
      <c r="O31" s="188"/>
      <c r="P31" s="188"/>
      <c r="Q31" s="188"/>
      <c r="R31" s="188"/>
      <c r="S31" s="188"/>
    </row>
    <row r="32" spans="1:20" ht="11.15" customHeight="1" x14ac:dyDescent="0.2">
      <c r="A32" s="10"/>
      <c r="B32" s="180"/>
      <c r="C32" s="188"/>
      <c r="D32" s="188"/>
      <c r="E32" s="188"/>
      <c r="F32" s="188"/>
      <c r="G32" s="188"/>
      <c r="H32" s="188"/>
      <c r="I32" s="188"/>
      <c r="J32" s="188"/>
      <c r="K32" s="188"/>
      <c r="L32" s="188"/>
      <c r="M32" s="188"/>
      <c r="N32" s="188"/>
      <c r="O32" s="188"/>
      <c r="P32" s="188"/>
      <c r="Q32" s="188"/>
      <c r="R32" s="188"/>
      <c r="S32" s="188"/>
    </row>
    <row r="33" spans="1:19" ht="11.15" customHeight="1" x14ac:dyDescent="0.2">
      <c r="A33" s="10"/>
      <c r="B33" s="180"/>
      <c r="C33" s="188"/>
      <c r="D33" s="188"/>
      <c r="E33" s="188"/>
      <c r="F33" s="188"/>
      <c r="G33" s="188"/>
      <c r="H33" s="188"/>
      <c r="I33" s="188"/>
      <c r="J33" s="188"/>
      <c r="K33" s="188"/>
      <c r="L33" s="188"/>
      <c r="M33" s="188"/>
      <c r="N33" s="188"/>
      <c r="O33" s="188"/>
      <c r="P33" s="188"/>
      <c r="Q33" s="188"/>
      <c r="R33" s="188"/>
      <c r="S33" s="188"/>
    </row>
    <row r="34" spans="1:19" ht="11.15" customHeight="1" x14ac:dyDescent="0.2">
      <c r="A34" s="10"/>
      <c r="B34" s="180"/>
      <c r="C34" s="188"/>
      <c r="D34" s="188"/>
      <c r="E34" s="188"/>
      <c r="F34" s="188"/>
      <c r="G34" s="188"/>
      <c r="H34" s="188"/>
      <c r="I34" s="188"/>
      <c r="J34" s="188"/>
      <c r="K34" s="188"/>
      <c r="L34" s="188"/>
      <c r="M34" s="188"/>
      <c r="N34" s="188"/>
      <c r="O34" s="188"/>
      <c r="P34" s="188"/>
      <c r="Q34" s="188"/>
      <c r="R34" s="188"/>
      <c r="S34" s="188"/>
    </row>
    <row r="35" spans="1:19" ht="11.15" customHeight="1" x14ac:dyDescent="0.2">
      <c r="A35" s="10"/>
      <c r="B35" s="180"/>
      <c r="C35" s="188"/>
      <c r="D35" s="188"/>
      <c r="E35" s="188"/>
      <c r="F35" s="188"/>
      <c r="G35" s="188"/>
      <c r="H35" s="188"/>
      <c r="I35" s="188"/>
      <c r="J35" s="188"/>
      <c r="K35" s="188"/>
      <c r="L35" s="188"/>
      <c r="M35" s="188"/>
      <c r="N35" s="188"/>
      <c r="O35" s="188"/>
      <c r="P35" s="188"/>
      <c r="Q35" s="188"/>
      <c r="R35" s="188"/>
      <c r="S35" s="188"/>
    </row>
    <row r="36" spans="1:19" ht="11.15" customHeight="1" x14ac:dyDescent="0.2">
      <c r="A36" s="10"/>
      <c r="B36" s="180"/>
      <c r="C36" s="188"/>
      <c r="D36" s="188"/>
      <c r="E36" s="188"/>
      <c r="F36" s="188"/>
      <c r="G36" s="188"/>
      <c r="H36" s="188"/>
      <c r="I36" s="188"/>
      <c r="J36" s="188"/>
      <c r="K36" s="188"/>
      <c r="L36" s="188"/>
      <c r="M36" s="188"/>
      <c r="N36" s="188"/>
      <c r="O36" s="188"/>
      <c r="P36" s="188"/>
      <c r="Q36" s="188"/>
      <c r="R36" s="188"/>
      <c r="S36" s="188"/>
    </row>
    <row r="37" spans="1:19" ht="11.15" customHeight="1" x14ac:dyDescent="0.2">
      <c r="A37" s="10"/>
      <c r="B37" s="180"/>
      <c r="C37" s="188"/>
      <c r="D37" s="188"/>
      <c r="E37" s="188"/>
      <c r="F37" s="188"/>
      <c r="G37" s="188"/>
      <c r="H37" s="188"/>
      <c r="I37" s="188"/>
      <c r="J37" s="188"/>
      <c r="K37" s="188"/>
      <c r="L37" s="188"/>
      <c r="M37" s="188"/>
      <c r="N37" s="188"/>
      <c r="O37" s="188"/>
      <c r="P37" s="188"/>
      <c r="Q37" s="188"/>
      <c r="R37" s="188"/>
      <c r="S37" s="188"/>
    </row>
    <row r="38" spans="1:19" ht="11.15" customHeight="1" x14ac:dyDescent="0.2">
      <c r="A38" s="10"/>
      <c r="B38" s="180"/>
      <c r="C38" s="188"/>
      <c r="D38" s="188"/>
      <c r="E38" s="188"/>
      <c r="F38" s="188"/>
      <c r="G38" s="188"/>
      <c r="H38" s="188"/>
      <c r="I38" s="188"/>
      <c r="J38" s="188"/>
      <c r="K38" s="188"/>
      <c r="L38" s="188"/>
      <c r="M38" s="188"/>
      <c r="N38" s="188"/>
      <c r="O38" s="188"/>
      <c r="P38" s="188"/>
      <c r="Q38" s="188"/>
      <c r="R38" s="188"/>
      <c r="S38" s="188"/>
    </row>
    <row r="39" spans="1:19" ht="11.15" customHeight="1" x14ac:dyDescent="0.2">
      <c r="A39" s="10"/>
      <c r="B39" s="180"/>
      <c r="C39" s="188"/>
      <c r="D39" s="188"/>
      <c r="E39" s="188"/>
      <c r="F39" s="188"/>
      <c r="G39" s="188"/>
      <c r="H39" s="188"/>
      <c r="I39" s="188"/>
      <c r="J39" s="188"/>
      <c r="K39" s="188"/>
      <c r="L39" s="188"/>
      <c r="M39" s="188"/>
      <c r="N39" s="188"/>
      <c r="O39" s="188"/>
      <c r="P39" s="188"/>
      <c r="Q39" s="188"/>
      <c r="R39" s="188"/>
      <c r="S39" s="188"/>
    </row>
    <row r="40" spans="1:19" ht="11.15" customHeight="1" x14ac:dyDescent="0.2">
      <c r="A40" s="10"/>
      <c r="B40" s="179" t="s">
        <v>51</v>
      </c>
      <c r="C40" s="188"/>
      <c r="D40" s="188"/>
      <c r="E40" s="188"/>
      <c r="F40" s="188"/>
      <c r="G40" s="188"/>
      <c r="H40" s="188"/>
      <c r="I40" s="188"/>
      <c r="J40" s="188"/>
      <c r="K40" s="188"/>
      <c r="L40" s="188"/>
      <c r="M40" s="188"/>
      <c r="N40" s="188"/>
      <c r="O40" s="188"/>
      <c r="P40" s="188"/>
      <c r="Q40" s="188"/>
      <c r="R40" s="188"/>
      <c r="S40" s="188"/>
    </row>
    <row r="41" spans="1:19" ht="11.15" customHeight="1" x14ac:dyDescent="0.2">
      <c r="A41" s="10"/>
      <c r="B41" s="180"/>
      <c r="C41" s="188"/>
      <c r="D41" s="188"/>
      <c r="E41" s="188"/>
      <c r="F41" s="188"/>
      <c r="G41" s="188"/>
      <c r="H41" s="188"/>
      <c r="I41" s="188"/>
      <c r="J41" s="188"/>
      <c r="K41" s="188"/>
      <c r="L41" s="188"/>
      <c r="M41" s="188"/>
      <c r="N41" s="188"/>
      <c r="O41" s="188"/>
      <c r="P41" s="188"/>
      <c r="Q41" s="188"/>
      <c r="R41" s="188"/>
      <c r="S41" s="188"/>
    </row>
    <row r="42" spans="1:19" ht="11.15" customHeight="1" x14ac:dyDescent="0.2">
      <c r="A42" s="10"/>
      <c r="B42" s="180"/>
      <c r="C42" s="188"/>
      <c r="D42" s="188"/>
      <c r="E42" s="188"/>
      <c r="F42" s="188"/>
      <c r="G42" s="188"/>
      <c r="H42" s="188"/>
      <c r="I42" s="188"/>
      <c r="J42" s="188"/>
      <c r="K42" s="188"/>
      <c r="L42" s="188"/>
      <c r="M42" s="188"/>
      <c r="N42" s="188"/>
      <c r="O42" s="188"/>
      <c r="P42" s="188"/>
      <c r="Q42" s="188"/>
      <c r="R42" s="188"/>
      <c r="S42" s="188"/>
    </row>
    <row r="43" spans="1:19" ht="11.15" customHeight="1" x14ac:dyDescent="0.2">
      <c r="A43" s="10"/>
      <c r="B43" s="180"/>
      <c r="C43" s="188"/>
      <c r="D43" s="188"/>
      <c r="E43" s="188"/>
      <c r="F43" s="188"/>
      <c r="G43" s="188"/>
      <c r="H43" s="188"/>
      <c r="I43" s="188"/>
      <c r="J43" s="188"/>
      <c r="K43" s="188"/>
      <c r="L43" s="188"/>
      <c r="M43" s="188"/>
      <c r="N43" s="188"/>
      <c r="O43" s="188"/>
      <c r="P43" s="188"/>
      <c r="Q43" s="188"/>
      <c r="R43" s="188"/>
      <c r="S43" s="188"/>
    </row>
    <row r="44" spans="1:19" ht="11.15" customHeight="1" x14ac:dyDescent="0.2">
      <c r="A44" s="10"/>
      <c r="B44" s="180"/>
      <c r="C44" s="188"/>
      <c r="D44" s="188"/>
      <c r="E44" s="188"/>
      <c r="F44" s="188"/>
      <c r="G44" s="188"/>
      <c r="H44" s="188"/>
      <c r="I44" s="188"/>
      <c r="J44" s="188"/>
      <c r="K44" s="188"/>
      <c r="L44" s="188"/>
      <c r="M44" s="188"/>
      <c r="N44" s="188"/>
      <c r="O44" s="188"/>
      <c r="P44" s="188"/>
      <c r="Q44" s="188"/>
      <c r="R44" s="188"/>
      <c r="S44" s="188"/>
    </row>
    <row r="45" spans="1:19" ht="11.15" customHeight="1" x14ac:dyDescent="0.2">
      <c r="A45" s="10"/>
      <c r="B45" s="180"/>
      <c r="C45" s="188"/>
      <c r="D45" s="188"/>
      <c r="E45" s="188"/>
      <c r="F45" s="188"/>
      <c r="G45" s="188"/>
      <c r="H45" s="188"/>
      <c r="I45" s="188"/>
      <c r="J45" s="188"/>
      <c r="K45" s="188"/>
      <c r="L45" s="188"/>
      <c r="M45" s="188"/>
      <c r="N45" s="188"/>
      <c r="O45" s="188"/>
      <c r="P45" s="188"/>
      <c r="Q45" s="188"/>
      <c r="R45" s="188"/>
      <c r="S45" s="188"/>
    </row>
    <row r="46" spans="1:19" ht="11.15" customHeight="1" x14ac:dyDescent="0.2">
      <c r="A46" s="10"/>
      <c r="B46" s="180"/>
      <c r="C46" s="188"/>
      <c r="D46" s="188"/>
      <c r="E46" s="188"/>
      <c r="F46" s="188"/>
      <c r="G46" s="188"/>
      <c r="H46" s="188"/>
      <c r="I46" s="188"/>
      <c r="J46" s="188"/>
      <c r="K46" s="188"/>
      <c r="L46" s="188"/>
      <c r="M46" s="188"/>
      <c r="N46" s="188"/>
      <c r="O46" s="188"/>
      <c r="P46" s="188"/>
      <c r="Q46" s="188"/>
      <c r="R46" s="188"/>
      <c r="S46" s="188"/>
    </row>
    <row r="47" spans="1:19" ht="11.15" customHeight="1" x14ac:dyDescent="0.2">
      <c r="A47" s="10"/>
      <c r="B47" s="180"/>
      <c r="C47" s="188"/>
      <c r="D47" s="188"/>
      <c r="E47" s="188"/>
      <c r="F47" s="188"/>
      <c r="G47" s="188"/>
      <c r="H47" s="188"/>
      <c r="I47" s="188"/>
      <c r="J47" s="188"/>
      <c r="K47" s="188"/>
      <c r="L47" s="188"/>
      <c r="M47" s="188"/>
      <c r="N47" s="188"/>
      <c r="O47" s="188"/>
      <c r="P47" s="188"/>
      <c r="Q47" s="188"/>
      <c r="R47" s="188"/>
      <c r="S47" s="188"/>
    </row>
    <row r="48" spans="1:19" ht="11.15" customHeight="1" x14ac:dyDescent="0.2">
      <c r="A48" s="10"/>
      <c r="B48" s="180"/>
      <c r="C48" s="188"/>
      <c r="D48" s="188"/>
      <c r="E48" s="188"/>
      <c r="F48" s="188"/>
      <c r="G48" s="188"/>
      <c r="H48" s="188"/>
      <c r="I48" s="188"/>
      <c r="J48" s="188"/>
      <c r="K48" s="188"/>
      <c r="L48" s="188"/>
      <c r="M48" s="188"/>
      <c r="N48" s="188"/>
      <c r="O48" s="188"/>
      <c r="P48" s="188"/>
      <c r="Q48" s="188"/>
      <c r="R48" s="188"/>
      <c r="S48" s="188"/>
    </row>
    <row r="49" spans="1:19" ht="11.15" customHeight="1" x14ac:dyDescent="0.2">
      <c r="A49" s="10"/>
      <c r="B49" s="180"/>
      <c r="C49" s="188"/>
      <c r="D49" s="188"/>
      <c r="E49" s="188"/>
      <c r="F49" s="188"/>
      <c r="G49" s="188"/>
      <c r="H49" s="188"/>
      <c r="I49" s="188"/>
      <c r="J49" s="188"/>
      <c r="K49" s="188"/>
      <c r="L49" s="188"/>
      <c r="M49" s="188"/>
      <c r="N49" s="188"/>
      <c r="O49" s="188"/>
      <c r="P49" s="188"/>
      <c r="Q49" s="188"/>
      <c r="R49" s="188"/>
      <c r="S49" s="188"/>
    </row>
    <row r="50" spans="1:19" ht="11.15" customHeight="1" x14ac:dyDescent="0.2">
      <c r="A50" s="10"/>
      <c r="B50" s="180"/>
      <c r="C50" s="188"/>
      <c r="D50" s="188"/>
      <c r="E50" s="188"/>
      <c r="F50" s="188"/>
      <c r="G50" s="188"/>
      <c r="H50" s="188"/>
      <c r="I50" s="188"/>
      <c r="J50" s="188"/>
      <c r="K50" s="188"/>
      <c r="L50" s="188"/>
      <c r="M50" s="188"/>
      <c r="N50" s="188"/>
      <c r="O50" s="188"/>
      <c r="P50" s="188"/>
      <c r="Q50" s="188"/>
      <c r="R50" s="188"/>
      <c r="S50" s="188"/>
    </row>
    <row r="57" spans="1:19" x14ac:dyDescent="0.2">
      <c r="C57" s="13" t="s">
        <v>50</v>
      </c>
    </row>
    <row r="58" spans="1:19" x14ac:dyDescent="0.2">
      <c r="C58" s="13" t="s">
        <v>49</v>
      </c>
    </row>
    <row r="59" spans="1:19" x14ac:dyDescent="0.2">
      <c r="C59" s="13" t="s">
        <v>48</v>
      </c>
    </row>
    <row r="60" spans="1:19" x14ac:dyDescent="0.2">
      <c r="C60" s="13" t="s">
        <v>47</v>
      </c>
    </row>
    <row r="61" spans="1:19" x14ac:dyDescent="0.2">
      <c r="C61" s="13" t="s">
        <v>46</v>
      </c>
    </row>
    <row r="62" spans="1:19" x14ac:dyDescent="0.2">
      <c r="C62" s="13" t="s">
        <v>45</v>
      </c>
    </row>
    <row r="63" spans="1:19" x14ac:dyDescent="0.2">
      <c r="C63" s="13" t="s">
        <v>44</v>
      </c>
    </row>
  </sheetData>
  <sheetProtection sheet="1" formatRows="0" insertRows="0"/>
  <mergeCells count="19">
    <mergeCell ref="B40:B50"/>
    <mergeCell ref="C40:S50"/>
    <mergeCell ref="B10:B11"/>
    <mergeCell ref="C10:S11"/>
    <mergeCell ref="B12:B13"/>
    <mergeCell ref="C12:S13"/>
    <mergeCell ref="B14:B15"/>
    <mergeCell ref="C14:S15"/>
    <mergeCell ref="B17:S17"/>
    <mergeCell ref="B18:B28"/>
    <mergeCell ref="C18:S28"/>
    <mergeCell ref="B29:B39"/>
    <mergeCell ref="C29:S39"/>
    <mergeCell ref="B9:S9"/>
    <mergeCell ref="B3:C3"/>
    <mergeCell ref="B4:D4"/>
    <mergeCell ref="G4:S4"/>
    <mergeCell ref="G5:S5"/>
    <mergeCell ref="G6:S6"/>
  </mergeCells>
  <phoneticPr fontId="2"/>
  <dataValidations count="1">
    <dataValidation type="list" allowBlank="1" showInputMessage="1" showErrorMessage="1" sqref="G4:S6" xr:uid="{207424D8-3532-4866-9F8A-8EA5E2088B71}">
      <formula1>$C$57:$C$63</formula1>
    </dataValidation>
  </dataValidations>
  <printOptions horizontalCentered="1"/>
  <pageMargins left="0.70866141732283472" right="0.70866141732283472" top="0.74803149606299213" bottom="0.74803149606299213" header="0.31496062992125984" footer="0.31496062992125984"/>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5250-E18C-4904-8318-6B6917DAA0F3}">
  <sheetPr>
    <tabColor theme="7" tint="0.79998168889431442"/>
    <pageSetUpPr fitToPage="1"/>
  </sheetPr>
  <dimension ref="B1:K77"/>
  <sheetViews>
    <sheetView showGridLines="0" view="pageBreakPreview" zoomScale="85" zoomScaleNormal="100" zoomScaleSheetLayoutView="100" workbookViewId="0">
      <selection activeCell="G11" sqref="G11"/>
    </sheetView>
  </sheetViews>
  <sheetFormatPr defaultColWidth="8.88671875" defaultRowHeight="22.5" customHeight="1" x14ac:dyDescent="0.2"/>
  <cols>
    <col min="1" max="1" width="1.21875" style="13" customWidth="1"/>
    <col min="2" max="2" width="2.0546875" style="75" customWidth="1"/>
    <col min="3" max="3" width="4.0546875" style="75" customWidth="1"/>
    <col min="4" max="4" width="16.71875" style="13" customWidth="1"/>
    <col min="5" max="5" width="22.21875" style="13" customWidth="1"/>
    <col min="6" max="6" width="16.1640625" style="13" customWidth="1"/>
    <col min="7" max="7" width="10.83203125" style="13" customWidth="1"/>
    <col min="8" max="8" width="15.38671875" style="13" customWidth="1"/>
    <col min="9" max="9" width="8.88671875" style="53"/>
    <col min="10" max="16384" width="8.88671875" style="13"/>
  </cols>
  <sheetData>
    <row r="1" spans="2:9" s="35" customFormat="1" ht="20.5" x14ac:dyDescent="0.2">
      <c r="B1" s="193"/>
      <c r="C1" s="193"/>
      <c r="D1" s="193"/>
      <c r="E1" s="193"/>
      <c r="F1" s="193"/>
      <c r="G1" s="193"/>
      <c r="H1" s="193"/>
      <c r="I1" s="34"/>
    </row>
    <row r="2" spans="2:9" s="35" customFormat="1" ht="31" customHeight="1" x14ac:dyDescent="0.2">
      <c r="B2" s="36" t="s">
        <v>66</v>
      </c>
      <c r="D2" s="37"/>
      <c r="E2" s="37"/>
      <c r="F2" s="37"/>
      <c r="G2" s="37"/>
      <c r="H2" s="37"/>
      <c r="I2" s="34"/>
    </row>
    <row r="3" spans="2:9" s="35" customFormat="1" ht="15" customHeight="1" x14ac:dyDescent="0.2">
      <c r="B3" s="37"/>
      <c r="C3" s="38"/>
      <c r="D3" s="37"/>
      <c r="E3" s="37"/>
      <c r="F3" s="37"/>
      <c r="G3" s="37"/>
      <c r="H3" s="37"/>
      <c r="I3" s="34"/>
    </row>
    <row r="4" spans="2:9" s="35" customFormat="1" ht="22.5" customHeight="1" x14ac:dyDescent="0.2">
      <c r="B4" s="39" t="s">
        <v>64</v>
      </c>
      <c r="C4" s="39"/>
      <c r="D4" s="40"/>
      <c r="E4" s="40"/>
      <c r="F4" s="40"/>
      <c r="G4" s="40"/>
      <c r="H4" s="41"/>
      <c r="I4" s="34"/>
    </row>
    <row r="5" spans="2:9" s="32" customFormat="1" ht="14" x14ac:dyDescent="0.2">
      <c r="B5" s="42" t="s">
        <v>4</v>
      </c>
      <c r="C5" s="42" t="s">
        <v>14</v>
      </c>
      <c r="D5" s="43" t="s">
        <v>5</v>
      </c>
      <c r="E5" s="44" t="s">
        <v>6</v>
      </c>
      <c r="F5" s="44" t="s">
        <v>3</v>
      </c>
      <c r="G5" s="44" t="s">
        <v>12</v>
      </c>
      <c r="H5" s="43" t="s">
        <v>7</v>
      </c>
      <c r="I5" s="45"/>
    </row>
    <row r="6" spans="2:9" ht="24.75" customHeight="1" x14ac:dyDescent="0.2">
      <c r="B6" s="46" t="s">
        <v>8</v>
      </c>
      <c r="C6" s="47"/>
      <c r="D6" s="48" t="s">
        <v>20</v>
      </c>
      <c r="E6" s="49" t="s">
        <v>13</v>
      </c>
      <c r="F6" s="50" t="s">
        <v>9</v>
      </c>
      <c r="G6" s="51">
        <v>45962</v>
      </c>
      <c r="H6" s="52">
        <v>1000000</v>
      </c>
    </row>
    <row r="7" spans="2:9" ht="24.75" customHeight="1" x14ac:dyDescent="0.2">
      <c r="B7" s="46" t="s">
        <v>8</v>
      </c>
      <c r="C7" s="47"/>
      <c r="D7" s="48" t="s">
        <v>25</v>
      </c>
      <c r="E7" s="49" t="s">
        <v>17</v>
      </c>
      <c r="F7" s="50" t="s">
        <v>9</v>
      </c>
      <c r="G7" s="51">
        <v>45962</v>
      </c>
      <c r="H7" s="52">
        <v>400000</v>
      </c>
    </row>
    <row r="8" spans="2:9" ht="24.75" customHeight="1" x14ac:dyDescent="0.2">
      <c r="B8" s="54">
        <v>1</v>
      </c>
      <c r="C8" s="7"/>
      <c r="D8" s="1"/>
      <c r="E8" s="2"/>
      <c r="F8" s="2"/>
      <c r="G8" s="6"/>
      <c r="H8" s="3"/>
      <c r="I8" s="18" t="s">
        <v>70</v>
      </c>
    </row>
    <row r="9" spans="2:9" ht="24.75" customHeight="1" x14ac:dyDescent="0.2">
      <c r="B9" s="54">
        <v>2</v>
      </c>
      <c r="C9" s="7"/>
      <c r="D9" s="1"/>
      <c r="E9" s="2"/>
      <c r="F9" s="2"/>
      <c r="G9" s="6"/>
      <c r="H9" s="3"/>
      <c r="I9" s="18" t="s">
        <v>71</v>
      </c>
    </row>
    <row r="10" spans="2:9" ht="24.75" customHeight="1" x14ac:dyDescent="0.2">
      <c r="B10" s="54">
        <v>3</v>
      </c>
      <c r="C10" s="7"/>
      <c r="D10" s="1"/>
      <c r="E10" s="2"/>
      <c r="F10" s="2"/>
      <c r="G10" s="6"/>
      <c r="H10" s="3"/>
      <c r="I10" s="18" t="s">
        <v>72</v>
      </c>
    </row>
    <row r="11" spans="2:9" ht="24.75" customHeight="1" x14ac:dyDescent="0.2">
      <c r="B11" s="54">
        <v>4</v>
      </c>
      <c r="C11" s="7"/>
      <c r="D11" s="1"/>
      <c r="E11" s="2"/>
      <c r="F11" s="2"/>
      <c r="G11" s="6"/>
      <c r="H11" s="3"/>
      <c r="I11" s="18"/>
    </row>
    <row r="12" spans="2:9" ht="24.75" customHeight="1" x14ac:dyDescent="0.2">
      <c r="B12" s="54">
        <v>5</v>
      </c>
      <c r="C12" s="7"/>
      <c r="D12" s="1"/>
      <c r="E12" s="2"/>
      <c r="F12" s="2"/>
      <c r="G12" s="6"/>
      <c r="H12" s="3"/>
      <c r="I12" s="18"/>
    </row>
    <row r="13" spans="2:9" ht="24.75" customHeight="1" x14ac:dyDescent="0.2">
      <c r="B13" s="54">
        <v>6</v>
      </c>
      <c r="C13" s="7"/>
      <c r="D13" s="1"/>
      <c r="E13" s="2"/>
      <c r="F13" s="2"/>
      <c r="G13" s="6"/>
      <c r="H13" s="3"/>
      <c r="I13" s="18"/>
    </row>
    <row r="14" spans="2:9" ht="24.75" customHeight="1" x14ac:dyDescent="0.2">
      <c r="B14" s="54">
        <v>7</v>
      </c>
      <c r="C14" s="7"/>
      <c r="D14" s="1"/>
      <c r="E14" s="4"/>
      <c r="F14" s="4"/>
      <c r="G14" s="6"/>
      <c r="H14" s="3"/>
      <c r="I14" s="18"/>
    </row>
    <row r="15" spans="2:9" ht="24.75" customHeight="1" x14ac:dyDescent="0.2">
      <c r="B15" s="54">
        <v>8</v>
      </c>
      <c r="C15" s="7"/>
      <c r="D15" s="1"/>
      <c r="E15" s="4"/>
      <c r="F15" s="4"/>
      <c r="G15" s="6"/>
      <c r="H15" s="3"/>
      <c r="I15" s="18"/>
    </row>
    <row r="16" spans="2:9" ht="24.75" customHeight="1" x14ac:dyDescent="0.2">
      <c r="B16" s="54">
        <v>9</v>
      </c>
      <c r="C16" s="7"/>
      <c r="D16" s="1"/>
      <c r="E16" s="4"/>
      <c r="F16" s="4"/>
      <c r="G16" s="6"/>
      <c r="H16" s="3"/>
      <c r="I16" s="18"/>
    </row>
    <row r="17" spans="2:11" ht="24.75" customHeight="1" x14ac:dyDescent="0.2">
      <c r="B17" s="54">
        <v>10</v>
      </c>
      <c r="C17" s="7"/>
      <c r="D17" s="1"/>
      <c r="E17" s="2"/>
      <c r="F17" s="2"/>
      <c r="G17" s="6"/>
      <c r="H17" s="5"/>
    </row>
    <row r="18" spans="2:11" ht="24.75" customHeight="1" x14ac:dyDescent="0.2">
      <c r="B18" s="54">
        <v>11</v>
      </c>
      <c r="C18" s="7"/>
      <c r="D18" s="1"/>
      <c r="E18" s="2"/>
      <c r="F18" s="2"/>
      <c r="G18" s="6"/>
      <c r="H18" s="3"/>
      <c r="I18" s="18"/>
    </row>
    <row r="19" spans="2:11" ht="24.75" customHeight="1" x14ac:dyDescent="0.2">
      <c r="B19" s="54">
        <v>12</v>
      </c>
      <c r="C19" s="7"/>
      <c r="D19" s="1"/>
      <c r="E19" s="2"/>
      <c r="F19" s="2"/>
      <c r="G19" s="6"/>
      <c r="H19" s="3"/>
      <c r="I19" s="18"/>
    </row>
    <row r="20" spans="2:11" ht="24.75" customHeight="1" x14ac:dyDescent="0.2">
      <c r="B20" s="54">
        <v>13</v>
      </c>
      <c r="C20" s="7"/>
      <c r="D20" s="1"/>
      <c r="E20" s="2"/>
      <c r="F20" s="2"/>
      <c r="G20" s="6"/>
      <c r="H20" s="3"/>
      <c r="I20" s="18"/>
    </row>
    <row r="21" spans="2:11" ht="24.75" customHeight="1" x14ac:dyDescent="0.2">
      <c r="B21" s="54">
        <v>14</v>
      </c>
      <c r="C21" s="7"/>
      <c r="D21" s="1"/>
      <c r="E21" s="2"/>
      <c r="F21" s="2"/>
      <c r="G21" s="6"/>
      <c r="H21" s="3"/>
      <c r="I21" s="18"/>
    </row>
    <row r="22" spans="2:11" ht="24.75" customHeight="1" x14ac:dyDescent="0.2">
      <c r="B22" s="54">
        <v>15</v>
      </c>
      <c r="C22" s="7"/>
      <c r="D22" s="1"/>
      <c r="E22" s="2"/>
      <c r="F22" s="2"/>
      <c r="G22" s="6"/>
      <c r="H22" s="3"/>
      <c r="I22" s="18"/>
    </row>
    <row r="23" spans="2:11" ht="24.75" customHeight="1" x14ac:dyDescent="0.2">
      <c r="B23" s="54">
        <v>16</v>
      </c>
      <c r="C23" s="7"/>
      <c r="D23" s="1"/>
      <c r="E23" s="2"/>
      <c r="F23" s="2"/>
      <c r="G23" s="6"/>
      <c r="H23" s="3"/>
      <c r="I23" s="18"/>
    </row>
    <row r="24" spans="2:11" ht="24.75" customHeight="1" x14ac:dyDescent="0.2">
      <c r="B24" s="54">
        <v>17</v>
      </c>
      <c r="C24" s="7"/>
      <c r="D24" s="1"/>
      <c r="E24" s="4"/>
      <c r="F24" s="4"/>
      <c r="G24" s="6"/>
      <c r="H24" s="3"/>
      <c r="I24" s="18"/>
    </row>
    <row r="25" spans="2:11" ht="24.75" customHeight="1" x14ac:dyDescent="0.2">
      <c r="B25" s="54">
        <v>18</v>
      </c>
      <c r="C25" s="7"/>
      <c r="D25" s="1"/>
      <c r="E25" s="4"/>
      <c r="F25" s="4"/>
      <c r="G25" s="6"/>
      <c r="H25" s="3"/>
      <c r="I25" s="18"/>
    </row>
    <row r="26" spans="2:11" ht="24.75" customHeight="1" x14ac:dyDescent="0.2">
      <c r="B26" s="54">
        <v>19</v>
      </c>
      <c r="C26" s="7"/>
      <c r="D26" s="1"/>
      <c r="E26" s="4"/>
      <c r="F26" s="4"/>
      <c r="G26" s="6"/>
      <c r="H26" s="3"/>
      <c r="I26" s="18"/>
    </row>
    <row r="27" spans="2:11" ht="24.75" customHeight="1" x14ac:dyDescent="0.2">
      <c r="B27" s="62">
        <v>20</v>
      </c>
      <c r="C27" s="8"/>
      <c r="D27" s="1"/>
      <c r="E27" s="2"/>
      <c r="F27" s="2"/>
      <c r="G27" s="6"/>
      <c r="H27" s="5"/>
    </row>
    <row r="28" spans="2:11" ht="1.5" customHeight="1" thickBot="1" x14ac:dyDescent="0.25">
      <c r="B28" s="64"/>
      <c r="C28" s="64"/>
      <c r="D28" s="65"/>
      <c r="E28" s="66"/>
      <c r="F28" s="66"/>
      <c r="G28" s="67"/>
      <c r="H28" s="68"/>
    </row>
    <row r="29" spans="2:11" ht="33" customHeight="1" thickTop="1" thickBot="1" x14ac:dyDescent="0.25">
      <c r="B29" s="69"/>
      <c r="C29" s="70"/>
      <c r="D29" s="71" t="s">
        <v>10</v>
      </c>
      <c r="E29" s="72"/>
      <c r="F29" s="72"/>
      <c r="G29" s="73"/>
      <c r="H29" s="74">
        <f>SUM(H8:H27)</f>
        <v>0</v>
      </c>
    </row>
    <row r="30" spans="2:11" ht="16.5" customHeight="1" thickTop="1" x14ac:dyDescent="0.2">
      <c r="D30" s="76" t="s">
        <v>63</v>
      </c>
      <c r="E30" s="77"/>
      <c r="F30" s="77"/>
      <c r="G30" s="77"/>
      <c r="H30" s="78"/>
      <c r="I30" s="18"/>
    </row>
    <row r="31" spans="2:11" ht="56.25" customHeight="1" x14ac:dyDescent="0.2">
      <c r="D31" s="76"/>
      <c r="E31" s="77"/>
      <c r="F31" s="77"/>
      <c r="G31" s="77"/>
      <c r="H31" s="78"/>
      <c r="I31" s="18"/>
    </row>
    <row r="32" spans="2:11" s="35" customFormat="1" ht="22.5" customHeight="1" x14ac:dyDescent="0.2">
      <c r="B32" s="39" t="s">
        <v>65</v>
      </c>
      <c r="C32" s="39"/>
      <c r="D32" s="40"/>
      <c r="E32" s="40"/>
      <c r="F32" s="40"/>
      <c r="G32" s="40"/>
      <c r="H32" s="79"/>
      <c r="I32" s="80"/>
      <c r="J32" s="81"/>
      <c r="K32" s="81"/>
    </row>
    <row r="33" spans="2:11" s="77" customFormat="1" ht="22.5" customHeight="1" x14ac:dyDescent="0.2">
      <c r="B33" s="82"/>
      <c r="C33" s="82"/>
      <c r="D33" s="83"/>
      <c r="E33" s="84" t="s">
        <v>35</v>
      </c>
      <c r="F33" s="84" t="s">
        <v>36</v>
      </c>
      <c r="G33" s="194" t="s">
        <v>15</v>
      </c>
      <c r="H33" s="195"/>
      <c r="I33" s="85" t="s">
        <v>38</v>
      </c>
      <c r="J33" s="86">
        <f>VALUE("0 "&amp;F34)</f>
        <v>0.8</v>
      </c>
      <c r="K33" s="87"/>
    </row>
    <row r="34" spans="2:11" s="77" customFormat="1" ht="48.75" customHeight="1" x14ac:dyDescent="0.2">
      <c r="B34" s="82"/>
      <c r="C34" s="82"/>
      <c r="D34" s="88" t="s">
        <v>18</v>
      </c>
      <c r="E34" s="89">
        <f ca="1">H64+H65+H66+H67+H68+H69+H71+H73+H74+H75+H76</f>
        <v>0</v>
      </c>
      <c r="F34" s="196" t="s">
        <v>19</v>
      </c>
      <c r="G34" s="199">
        <f ca="1">ROUNDDOWN(E34*J33,-3)</f>
        <v>0</v>
      </c>
      <c r="H34" s="200"/>
      <c r="I34" s="18" t="s">
        <v>81</v>
      </c>
      <c r="J34" s="90"/>
      <c r="K34" s="87"/>
    </row>
    <row r="35" spans="2:11" s="77" customFormat="1" ht="48.75" customHeight="1" x14ac:dyDescent="0.2">
      <c r="B35" s="82"/>
      <c r="C35" s="82"/>
      <c r="D35" s="91" t="s">
        <v>34</v>
      </c>
      <c r="E35" s="89">
        <f ca="1">H70</f>
        <v>0</v>
      </c>
      <c r="F35" s="197"/>
      <c r="G35" s="201">
        <f ca="1">IF(J35&gt;10^5,10^5,J35)</f>
        <v>0</v>
      </c>
      <c r="H35" s="202"/>
      <c r="I35" s="85" t="s">
        <v>16</v>
      </c>
      <c r="J35" s="92">
        <f ca="1">ROUNDDOWN(E35*J33,-3)</f>
        <v>0</v>
      </c>
      <c r="K35" s="87"/>
    </row>
    <row r="36" spans="2:11" s="77" customFormat="1" ht="48.75" customHeight="1" thickBot="1" x14ac:dyDescent="0.25">
      <c r="B36" s="82"/>
      <c r="C36" s="82"/>
      <c r="D36" s="91" t="s">
        <v>33</v>
      </c>
      <c r="E36" s="89">
        <f ca="1">H72</f>
        <v>0</v>
      </c>
      <c r="F36" s="198"/>
      <c r="G36" s="201">
        <f ca="1">IF(J36&gt;500000,500000,J36)</f>
        <v>0</v>
      </c>
      <c r="H36" s="202"/>
      <c r="I36" s="85" t="s">
        <v>16</v>
      </c>
      <c r="J36" s="92">
        <f ca="1">ROUNDDOWN(E36*J33,-3)</f>
        <v>0</v>
      </c>
      <c r="K36" s="87"/>
    </row>
    <row r="37" spans="2:11" ht="39.75" customHeight="1" thickBot="1" x14ac:dyDescent="0.25">
      <c r="D37" s="93"/>
      <c r="E37" s="94"/>
      <c r="F37" s="95"/>
      <c r="G37" s="203">
        <f ca="1">IF(J37&gt;1*10^6,1*10^6,J37)</f>
        <v>0</v>
      </c>
      <c r="H37" s="204"/>
      <c r="I37" s="85" t="s">
        <v>39</v>
      </c>
      <c r="J37" s="92">
        <f ca="1">SUM(G34:G36)</f>
        <v>0</v>
      </c>
      <c r="K37" s="96"/>
    </row>
    <row r="38" spans="2:11" ht="14.25" customHeight="1" x14ac:dyDescent="0.2">
      <c r="D38" s="97"/>
      <c r="E38" s="94"/>
      <c r="F38" s="98"/>
      <c r="G38" s="94"/>
      <c r="H38" s="99"/>
      <c r="I38" s="100"/>
      <c r="J38" s="96"/>
      <c r="K38" s="96"/>
    </row>
    <row r="39" spans="2:11" ht="16.5" customHeight="1" x14ac:dyDescent="0.2">
      <c r="D39" s="76" t="s">
        <v>37</v>
      </c>
      <c r="E39" s="77"/>
      <c r="F39" s="77"/>
      <c r="G39" s="77"/>
      <c r="H39" s="78"/>
      <c r="I39" s="18"/>
    </row>
    <row r="40" spans="2:11" ht="56.25" customHeight="1" x14ac:dyDescent="0.2">
      <c r="D40" s="76"/>
      <c r="E40" s="77"/>
      <c r="F40" s="77"/>
      <c r="G40" s="77"/>
      <c r="H40" s="78"/>
      <c r="I40" s="18"/>
    </row>
    <row r="41" spans="2:11" s="35" customFormat="1" ht="22.5" customHeight="1" x14ac:dyDescent="0.2">
      <c r="B41" s="39"/>
      <c r="C41" s="39"/>
      <c r="D41" s="40"/>
      <c r="E41" s="40"/>
      <c r="F41" s="40"/>
      <c r="G41" s="40"/>
      <c r="H41" s="79"/>
      <c r="I41" s="34"/>
    </row>
    <row r="42" spans="2:11" ht="36.75" customHeight="1" x14ac:dyDescent="0.2">
      <c r="D42" s="101"/>
      <c r="E42" s="205"/>
      <c r="F42" s="205"/>
      <c r="G42" s="133"/>
      <c r="H42" s="78"/>
      <c r="I42" s="206"/>
      <c r="J42" s="206"/>
      <c r="K42" s="207"/>
    </row>
    <row r="43" spans="2:11" ht="17.25" customHeight="1" x14ac:dyDescent="0.2">
      <c r="D43" s="101"/>
      <c r="E43" s="150"/>
      <c r="F43" s="150"/>
      <c r="G43" s="133"/>
      <c r="H43" s="78"/>
      <c r="I43" s="13"/>
    </row>
    <row r="44" spans="2:11" ht="36.75" customHeight="1" x14ac:dyDescent="0.2">
      <c r="D44" s="101"/>
      <c r="E44" s="205"/>
      <c r="F44" s="205"/>
      <c r="G44" s="133"/>
      <c r="H44" s="78"/>
      <c r="I44" s="206"/>
      <c r="J44" s="206"/>
      <c r="K44" s="207"/>
    </row>
    <row r="45" spans="2:11" ht="16.5" customHeight="1" x14ac:dyDescent="0.2">
      <c r="D45" s="76"/>
      <c r="E45" s="133"/>
      <c r="F45" s="133"/>
      <c r="G45" s="133"/>
      <c r="H45" s="78"/>
      <c r="I45" s="18"/>
    </row>
    <row r="46" spans="2:11" ht="16.5" customHeight="1" x14ac:dyDescent="0.2">
      <c r="D46" s="76"/>
      <c r="E46" s="133"/>
      <c r="F46" s="133"/>
      <c r="G46" s="133"/>
      <c r="H46" s="78"/>
      <c r="I46" s="18"/>
    </row>
    <row r="47" spans="2:11" ht="16.5" customHeight="1" x14ac:dyDescent="0.2">
      <c r="D47" s="76"/>
      <c r="E47" s="133"/>
      <c r="F47" s="133"/>
      <c r="G47" s="133"/>
      <c r="H47" s="78"/>
      <c r="I47" s="18"/>
    </row>
    <row r="48" spans="2:11" ht="16.5" customHeight="1" x14ac:dyDescent="0.2">
      <c r="D48" s="76"/>
      <c r="E48" s="77"/>
      <c r="F48" s="77"/>
      <c r="G48" s="77"/>
      <c r="H48" s="78"/>
      <c r="I48" s="18"/>
    </row>
    <row r="49" spans="2:9" ht="16.5" customHeight="1" x14ac:dyDescent="0.2">
      <c r="D49" s="76"/>
      <c r="E49" s="77"/>
      <c r="F49" s="77"/>
      <c r="G49" s="77"/>
      <c r="H49" s="78"/>
      <c r="I49" s="18"/>
    </row>
    <row r="50" spans="2:9" ht="16.5" customHeight="1" x14ac:dyDescent="0.2">
      <c r="D50" s="76"/>
      <c r="E50" s="77"/>
      <c r="F50" s="77"/>
      <c r="G50" s="77"/>
      <c r="H50" s="78"/>
      <c r="I50" s="18"/>
    </row>
    <row r="51" spans="2:9" ht="16.5" customHeight="1" x14ac:dyDescent="0.2">
      <c r="D51" s="76"/>
      <c r="E51" s="77"/>
      <c r="F51" s="77"/>
      <c r="G51" s="77"/>
      <c r="H51" s="78"/>
      <c r="I51" s="18"/>
    </row>
    <row r="52" spans="2:9" ht="16.5" customHeight="1" x14ac:dyDescent="0.2">
      <c r="D52" s="76"/>
      <c r="E52" s="77"/>
      <c r="F52" s="77"/>
      <c r="G52" s="77"/>
      <c r="H52" s="78"/>
      <c r="I52" s="18"/>
    </row>
    <row r="53" spans="2:9" ht="16.5" customHeight="1" x14ac:dyDescent="0.2">
      <c r="D53" s="76"/>
      <c r="E53" s="77"/>
      <c r="F53" s="77"/>
      <c r="G53" s="77"/>
      <c r="H53" s="78"/>
      <c r="I53" s="18"/>
    </row>
    <row r="54" spans="2:9" ht="16.5" customHeight="1" x14ac:dyDescent="0.2">
      <c r="D54" s="76"/>
      <c r="E54" s="77"/>
      <c r="F54" s="77"/>
      <c r="G54" s="77"/>
      <c r="H54" s="78"/>
      <c r="I54" s="18"/>
    </row>
    <row r="55" spans="2:9" ht="16.5" customHeight="1" x14ac:dyDescent="0.2">
      <c r="D55" s="76"/>
      <c r="E55" s="77"/>
      <c r="F55" s="77"/>
      <c r="G55" s="77"/>
      <c r="H55" s="78"/>
      <c r="I55" s="18"/>
    </row>
    <row r="56" spans="2:9" ht="16.5" customHeight="1" x14ac:dyDescent="0.2">
      <c r="D56" s="76"/>
      <c r="E56" s="77"/>
      <c r="F56" s="77"/>
      <c r="G56" s="77"/>
      <c r="H56" s="78"/>
      <c r="I56" s="18"/>
    </row>
    <row r="57" spans="2:9" ht="16.5" customHeight="1" x14ac:dyDescent="0.2">
      <c r="D57" s="76"/>
      <c r="E57" s="77"/>
      <c r="F57" s="77"/>
      <c r="G57" s="77"/>
      <c r="H57" s="78"/>
      <c r="I57" s="18"/>
    </row>
    <row r="58" spans="2:9" ht="16.5" customHeight="1" x14ac:dyDescent="0.2">
      <c r="D58" s="76"/>
      <c r="E58" s="77"/>
      <c r="F58" s="77"/>
      <c r="G58" s="77"/>
      <c r="H58" s="78"/>
      <c r="I58" s="18"/>
    </row>
    <row r="59" spans="2:9" ht="16.5" customHeight="1" x14ac:dyDescent="0.2">
      <c r="D59" s="76"/>
      <c r="E59" s="77"/>
      <c r="F59" s="77"/>
      <c r="G59" s="77"/>
      <c r="H59" s="78"/>
      <c r="I59" s="18"/>
    </row>
    <row r="60" spans="2:9" ht="16.5" customHeight="1" x14ac:dyDescent="0.2">
      <c r="D60" s="76"/>
      <c r="E60" s="77"/>
      <c r="F60" s="77"/>
      <c r="G60" s="77"/>
      <c r="H60" s="78"/>
      <c r="I60" s="18"/>
    </row>
    <row r="61" spans="2:9" ht="16.5" customHeight="1" x14ac:dyDescent="0.2">
      <c r="D61" s="76"/>
      <c r="E61" s="77"/>
      <c r="F61" s="77"/>
      <c r="G61" s="77"/>
      <c r="H61" s="78"/>
      <c r="I61" s="18"/>
    </row>
    <row r="62" spans="2:9" ht="16.5" customHeight="1" x14ac:dyDescent="0.2">
      <c r="E62" s="77"/>
      <c r="F62" s="77"/>
      <c r="G62" s="77"/>
      <c r="H62" s="78"/>
      <c r="I62" s="18"/>
    </row>
    <row r="63" spans="2:9" ht="22.5" customHeight="1" x14ac:dyDescent="0.2">
      <c r="E63" s="102"/>
      <c r="F63" s="102"/>
      <c r="G63" s="103"/>
      <c r="H63" s="103"/>
      <c r="I63" s="18"/>
    </row>
    <row r="64" spans="2:9" ht="22.5" customHeight="1" x14ac:dyDescent="0.2">
      <c r="B64" s="104" t="s">
        <v>11</v>
      </c>
      <c r="C64" s="104"/>
      <c r="D64" s="105"/>
      <c r="F64" s="106" t="s">
        <v>20</v>
      </c>
      <c r="G64" s="106"/>
      <c r="H64" s="13">
        <f ca="1">SUMIF($D$8:$D$28,"① システム構築費",$H$8:$H$27)</f>
        <v>0</v>
      </c>
    </row>
    <row r="65" spans="2:10" ht="22.5" customHeight="1" x14ac:dyDescent="0.2">
      <c r="B65" s="106" t="s">
        <v>20</v>
      </c>
      <c r="C65" s="106"/>
      <c r="D65" s="107"/>
      <c r="F65" s="106" t="s">
        <v>21</v>
      </c>
      <c r="G65" s="106"/>
      <c r="H65" s="13">
        <f ca="1">SUMIF($D$8:$D$28,"② 研修費",$H$8:$H$27)</f>
        <v>0</v>
      </c>
    </row>
    <row r="66" spans="2:10" s="53" customFormat="1" ht="22.5" customHeight="1" x14ac:dyDescent="0.2">
      <c r="B66" s="106" t="s">
        <v>21</v>
      </c>
      <c r="C66" s="106"/>
      <c r="D66" s="107"/>
      <c r="E66" s="13"/>
      <c r="F66" s="106" t="s">
        <v>22</v>
      </c>
      <c r="G66" s="106"/>
      <c r="H66" s="13">
        <f ca="1">SUMIF($D$8:$D$28,"③ 広告宣伝・販売促進",$H$8:$H$27)</f>
        <v>0</v>
      </c>
      <c r="J66" s="13"/>
    </row>
    <row r="67" spans="2:10" s="53" customFormat="1" ht="22.5" customHeight="1" x14ac:dyDescent="0.2">
      <c r="B67" s="106" t="s">
        <v>22</v>
      </c>
      <c r="C67" s="106"/>
      <c r="D67" s="107"/>
      <c r="E67" s="13"/>
      <c r="F67" s="106" t="s">
        <v>23</v>
      </c>
      <c r="G67" s="106"/>
      <c r="H67" s="13">
        <f ca="1">SUMIF($D$8:$D$28,"④ 専門家経費",$H$8:$H$27)</f>
        <v>0</v>
      </c>
      <c r="J67" s="13"/>
    </row>
    <row r="68" spans="2:10" s="53" customFormat="1" ht="22.5" customHeight="1" x14ac:dyDescent="0.2">
      <c r="B68" s="106" t="s">
        <v>23</v>
      </c>
      <c r="C68" s="106"/>
      <c r="D68" s="107"/>
      <c r="E68" s="13"/>
      <c r="F68" s="106" t="s">
        <v>24</v>
      </c>
      <c r="G68" s="106"/>
      <c r="H68" s="13">
        <f ca="1">SUMIF($D$8:$D$28,"⑤ 新商品開発費",$H$8:$H$27)</f>
        <v>0</v>
      </c>
      <c r="J68" s="13"/>
    </row>
    <row r="69" spans="2:10" s="53" customFormat="1" ht="22.5" customHeight="1" x14ac:dyDescent="0.2">
      <c r="B69" s="106" t="s">
        <v>24</v>
      </c>
      <c r="C69" s="106"/>
      <c r="D69" s="107"/>
      <c r="E69" s="13"/>
      <c r="F69" s="106" t="s">
        <v>25</v>
      </c>
      <c r="G69" s="106"/>
      <c r="H69" s="13">
        <f ca="1">SUMIF($D$8:$D$28,"⑥-1 機械設備・備品購入費",$H$8:$H$27)</f>
        <v>0</v>
      </c>
      <c r="J69" s="13"/>
    </row>
    <row r="70" spans="2:10" s="53" customFormat="1" ht="22.5" customHeight="1" x14ac:dyDescent="0.2">
      <c r="B70" s="106" t="s">
        <v>25</v>
      </c>
      <c r="C70" s="106"/>
      <c r="D70" s="107"/>
      <c r="E70" s="13"/>
      <c r="F70" s="106" t="s">
        <v>26</v>
      </c>
      <c r="G70" s="106"/>
      <c r="H70" s="13">
        <f ca="1">SUMIF($D$8:$D$28,"⑥-2 機械設備・備品購入費（PC等）",$H$8:$H$27)</f>
        <v>0</v>
      </c>
      <c r="J70" s="13"/>
    </row>
    <row r="71" spans="2:10" s="53" customFormat="1" ht="22.5" customHeight="1" x14ac:dyDescent="0.2">
      <c r="B71" s="106" t="s">
        <v>26</v>
      </c>
      <c r="C71" s="106"/>
      <c r="D71" s="107"/>
      <c r="E71" s="13"/>
      <c r="F71" s="106" t="s">
        <v>27</v>
      </c>
      <c r="G71" s="106"/>
      <c r="H71" s="13">
        <f ca="1">SUMIF($D$8:$D$28,"⑦ 借料",$H$8:$H$27)</f>
        <v>0</v>
      </c>
      <c r="J71" s="13"/>
    </row>
    <row r="72" spans="2:10" s="53" customFormat="1" ht="22.5" customHeight="1" x14ac:dyDescent="0.2">
      <c r="B72" s="106" t="s">
        <v>27</v>
      </c>
      <c r="C72" s="106"/>
      <c r="D72" s="107"/>
      <c r="E72" s="13"/>
      <c r="F72" s="106" t="s">
        <v>28</v>
      </c>
      <c r="G72" s="106"/>
      <c r="H72" s="13">
        <f ca="1">SUMIF($D$8:$D$28,"⑧ 車両購入費",$H$8:$H$27)</f>
        <v>0</v>
      </c>
      <c r="J72" s="13"/>
    </row>
    <row r="73" spans="2:10" s="53" customFormat="1" ht="22.5" customHeight="1" x14ac:dyDescent="0.2">
      <c r="B73" s="106" t="s">
        <v>28</v>
      </c>
      <c r="C73" s="106"/>
      <c r="D73" s="107"/>
      <c r="E73" s="13"/>
      <c r="F73" s="106" t="s">
        <v>29</v>
      </c>
      <c r="G73" s="106"/>
      <c r="H73" s="13">
        <f ca="1">SUMIF($D$8:$D$28,"⑨ サービス利用費",$H$8:$H$27)</f>
        <v>0</v>
      </c>
      <c r="J73" s="13"/>
    </row>
    <row r="74" spans="2:10" s="53" customFormat="1" ht="22.5" customHeight="1" x14ac:dyDescent="0.2">
      <c r="B74" s="106" t="s">
        <v>29</v>
      </c>
      <c r="C74" s="106"/>
      <c r="D74" s="107"/>
      <c r="E74" s="13"/>
      <c r="F74" s="106" t="s">
        <v>30</v>
      </c>
      <c r="G74" s="106"/>
      <c r="H74" s="13">
        <f ca="1">SUMIF($D$8:$D$28,"⑩ 運搬・改装費",$H$8:$H$27)</f>
        <v>0</v>
      </c>
      <c r="J74" s="13"/>
    </row>
    <row r="75" spans="2:10" s="53" customFormat="1" ht="22.5" customHeight="1" x14ac:dyDescent="0.2">
      <c r="B75" s="106" t="s">
        <v>30</v>
      </c>
      <c r="C75" s="106"/>
      <c r="D75" s="107"/>
      <c r="E75" s="13"/>
      <c r="F75" s="106" t="s">
        <v>31</v>
      </c>
      <c r="G75" s="106"/>
      <c r="H75" s="13">
        <f ca="1">SUMIF($D$8:$D$28,"⑪ 施設・設備処分費",$H$8:$H$27)</f>
        <v>0</v>
      </c>
      <c r="J75" s="13"/>
    </row>
    <row r="76" spans="2:10" s="53" customFormat="1" ht="22.5" customHeight="1" x14ac:dyDescent="0.2">
      <c r="B76" s="106" t="s">
        <v>31</v>
      </c>
      <c r="C76" s="106"/>
      <c r="D76" s="107"/>
      <c r="E76" s="13"/>
      <c r="F76" s="106" t="s">
        <v>32</v>
      </c>
      <c r="G76" s="106"/>
      <c r="H76" s="13">
        <f ca="1">SUMIF($D$8:$D$28,"⑫ その他経費",$H$8:$H$27)</f>
        <v>0</v>
      </c>
      <c r="J76" s="13"/>
    </row>
    <row r="77" spans="2:10" s="53" customFormat="1" ht="26.15" customHeight="1" x14ac:dyDescent="0.2">
      <c r="B77" s="106" t="s">
        <v>32</v>
      </c>
      <c r="C77" s="108"/>
      <c r="D77" s="32"/>
      <c r="E77" s="13"/>
      <c r="F77" s="13"/>
      <c r="G77" s="13"/>
      <c r="H77" s="13"/>
      <c r="J77" s="13"/>
    </row>
  </sheetData>
  <sheetProtection sheet="1" insertRows="0"/>
  <mergeCells count="11">
    <mergeCell ref="G37:H37"/>
    <mergeCell ref="E42:F42"/>
    <mergeCell ref="E44:F44"/>
    <mergeCell ref="I44:K44"/>
    <mergeCell ref="I42:K42"/>
    <mergeCell ref="B1:H1"/>
    <mergeCell ref="G33:H33"/>
    <mergeCell ref="F34:F36"/>
    <mergeCell ref="G34:H34"/>
    <mergeCell ref="G35:H35"/>
    <mergeCell ref="G36:H36"/>
  </mergeCells>
  <phoneticPr fontId="2"/>
  <dataValidations count="3">
    <dataValidation type="list" allowBlank="1" showInputMessage="1" showErrorMessage="1" sqref="D6:D27" xr:uid="{AFF99BB1-A5F5-4565-94E7-12753C9F8557}">
      <formula1>$B$65:$B$77</formula1>
    </dataValidation>
    <dataValidation type="list" allowBlank="1" showInputMessage="1" showErrorMessage="1" prompt="プルダウンから選択" sqref="D28" xr:uid="{46B02A58-579E-44D0-BC75-2CBB14737D4F}">
      <formula1>$B$65:$B$75</formula1>
    </dataValidation>
    <dataValidation type="list" allowBlank="1" showInputMessage="1" showErrorMessage="1" sqref="F34:F36" xr:uid="{18C13C31-2C70-42AD-B879-39B12DA72310}">
      <formula1>"'3/4,'4/5"</formula1>
    </dataValidation>
  </dataValidations>
  <printOptions horizontalCentered="1"/>
  <pageMargins left="0.78740157480314965" right="0.78740157480314965" top="0.98425196850393704" bottom="0.78740157480314965"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3954-BA56-46D2-9C9D-8A9F3A1EFA1F}">
  <sheetPr>
    <tabColor theme="8" tint="0.79998168889431442"/>
    <pageSetUpPr fitToPage="1"/>
  </sheetPr>
  <dimension ref="A2:N78"/>
  <sheetViews>
    <sheetView showGridLines="0" view="pageBreakPreview" zoomScale="79" zoomScaleNormal="100" zoomScaleSheetLayoutView="100" workbookViewId="0">
      <selection activeCell="F12" sqref="F12"/>
    </sheetView>
  </sheetViews>
  <sheetFormatPr defaultColWidth="8.88671875" defaultRowHeight="22.5" customHeight="1" x14ac:dyDescent="0.2"/>
  <cols>
    <col min="1" max="1" width="6.0546875" style="13" customWidth="1"/>
    <col min="2" max="2" width="1.21875" style="13" customWidth="1"/>
    <col min="3" max="3" width="2.0546875" style="75" customWidth="1"/>
    <col min="4" max="4" width="4.0546875" style="75" customWidth="1"/>
    <col min="5" max="5" width="16.71875" style="13" customWidth="1"/>
    <col min="6" max="6" width="22.21875" style="13" customWidth="1"/>
    <col min="7" max="7" width="16.1640625" style="13" customWidth="1"/>
    <col min="8" max="8" width="10.83203125" style="13" customWidth="1"/>
    <col min="9" max="9" width="15.38671875" style="13" customWidth="1"/>
    <col min="10" max="10" width="3.83203125" style="53" customWidth="1"/>
    <col min="11" max="16384" width="8.88671875" style="13"/>
  </cols>
  <sheetData>
    <row r="2" spans="2:11" s="35" customFormat="1" ht="20.5" x14ac:dyDescent="0.2">
      <c r="B2" s="109"/>
      <c r="C2" s="210"/>
      <c r="D2" s="210"/>
      <c r="E2" s="210"/>
      <c r="F2" s="210"/>
      <c r="G2" s="210"/>
      <c r="H2" s="210"/>
      <c r="I2" s="210"/>
      <c r="J2" s="110"/>
    </row>
    <row r="3" spans="2:11" s="35" customFormat="1" ht="31" customHeight="1" x14ac:dyDescent="0.2">
      <c r="B3" s="111"/>
      <c r="C3" s="112" t="s">
        <v>66</v>
      </c>
      <c r="D3" s="113"/>
      <c r="E3" s="114"/>
      <c r="F3" s="114"/>
      <c r="G3" s="114"/>
      <c r="H3" s="114"/>
      <c r="I3" s="114"/>
      <c r="J3" s="115"/>
    </row>
    <row r="4" spans="2:11" s="35" customFormat="1" ht="15" customHeight="1" x14ac:dyDescent="0.2">
      <c r="B4" s="111"/>
      <c r="C4" s="114"/>
      <c r="D4" s="116"/>
      <c r="E4" s="114"/>
      <c r="F4" s="114"/>
      <c r="G4" s="114"/>
      <c r="H4" s="114"/>
      <c r="I4" s="114"/>
      <c r="J4" s="115"/>
    </row>
    <row r="5" spans="2:11" s="35" customFormat="1" ht="22.5" customHeight="1" x14ac:dyDescent="0.2">
      <c r="B5" s="111"/>
      <c r="C5" s="117" t="s">
        <v>64</v>
      </c>
      <c r="D5" s="117"/>
      <c r="E5" s="118"/>
      <c r="F5" s="118"/>
      <c r="G5" s="118"/>
      <c r="H5" s="118"/>
      <c r="I5" s="41"/>
      <c r="J5" s="115"/>
    </row>
    <row r="6" spans="2:11" s="32" customFormat="1" ht="14" x14ac:dyDescent="0.2">
      <c r="B6" s="119"/>
      <c r="C6" s="42" t="s">
        <v>4</v>
      </c>
      <c r="D6" s="42" t="s">
        <v>14</v>
      </c>
      <c r="E6" s="43" t="s">
        <v>5</v>
      </c>
      <c r="F6" s="44" t="s">
        <v>6</v>
      </c>
      <c r="G6" s="44" t="s">
        <v>3</v>
      </c>
      <c r="H6" s="44" t="s">
        <v>12</v>
      </c>
      <c r="I6" s="43" t="s">
        <v>7</v>
      </c>
      <c r="J6" s="120"/>
    </row>
    <row r="7" spans="2:11" ht="24.75" customHeight="1" x14ac:dyDescent="0.2">
      <c r="B7" s="121"/>
      <c r="C7" s="46" t="s">
        <v>8</v>
      </c>
      <c r="D7" s="47" t="s">
        <v>74</v>
      </c>
      <c r="E7" s="48" t="s">
        <v>20</v>
      </c>
      <c r="F7" s="49" t="s">
        <v>13</v>
      </c>
      <c r="G7" s="50" t="s">
        <v>9</v>
      </c>
      <c r="H7" s="51">
        <v>45962</v>
      </c>
      <c r="I7" s="52">
        <v>500000</v>
      </c>
      <c r="J7" s="122"/>
    </row>
    <row r="8" spans="2:11" ht="24.75" customHeight="1" x14ac:dyDescent="0.2">
      <c r="B8" s="121"/>
      <c r="C8" s="46" t="s">
        <v>8</v>
      </c>
      <c r="D8" s="47" t="s">
        <v>73</v>
      </c>
      <c r="E8" s="48" t="s">
        <v>25</v>
      </c>
      <c r="F8" s="49" t="s">
        <v>17</v>
      </c>
      <c r="G8" s="50" t="s">
        <v>9</v>
      </c>
      <c r="H8" s="51">
        <v>45962</v>
      </c>
      <c r="I8" s="52">
        <v>400000</v>
      </c>
      <c r="J8" s="122"/>
    </row>
    <row r="9" spans="2:11" ht="24.75" customHeight="1" x14ac:dyDescent="0.2">
      <c r="B9" s="121"/>
      <c r="C9" s="54">
        <v>1</v>
      </c>
      <c r="D9" s="123" t="s">
        <v>73</v>
      </c>
      <c r="E9" s="124" t="s">
        <v>25</v>
      </c>
      <c r="F9" s="125" t="s">
        <v>75</v>
      </c>
      <c r="G9" s="125" t="s">
        <v>78</v>
      </c>
      <c r="H9" s="126">
        <v>46022</v>
      </c>
      <c r="I9" s="127">
        <v>700000</v>
      </c>
      <c r="J9" s="128"/>
      <c r="K9" s="18" t="s">
        <v>70</v>
      </c>
    </row>
    <row r="10" spans="2:11" ht="24.75" customHeight="1" x14ac:dyDescent="0.2">
      <c r="B10" s="121"/>
      <c r="C10" s="54">
        <v>2</v>
      </c>
      <c r="D10" s="123" t="s">
        <v>73</v>
      </c>
      <c r="E10" s="124" t="s">
        <v>25</v>
      </c>
      <c r="F10" s="125" t="s">
        <v>76</v>
      </c>
      <c r="G10" s="125" t="s">
        <v>78</v>
      </c>
      <c r="H10" s="126">
        <v>46022</v>
      </c>
      <c r="I10" s="127">
        <v>250000</v>
      </c>
      <c r="J10" s="128"/>
      <c r="K10" s="18" t="s">
        <v>71</v>
      </c>
    </row>
    <row r="11" spans="2:11" ht="24.75" customHeight="1" x14ac:dyDescent="0.2">
      <c r="B11" s="121"/>
      <c r="C11" s="54">
        <v>3</v>
      </c>
      <c r="D11" s="123" t="s">
        <v>73</v>
      </c>
      <c r="E11" s="124" t="s">
        <v>23</v>
      </c>
      <c r="F11" s="125" t="s">
        <v>77</v>
      </c>
      <c r="G11" s="125" t="s">
        <v>79</v>
      </c>
      <c r="H11" s="126">
        <v>46022</v>
      </c>
      <c r="I11" s="127">
        <v>300000</v>
      </c>
      <c r="J11" s="128"/>
      <c r="K11" s="18" t="s">
        <v>72</v>
      </c>
    </row>
    <row r="12" spans="2:11" ht="24.75" customHeight="1" x14ac:dyDescent="0.2">
      <c r="B12" s="121"/>
      <c r="C12" s="54">
        <v>4</v>
      </c>
      <c r="D12" s="55"/>
      <c r="E12" s="56"/>
      <c r="F12" s="57"/>
      <c r="G12" s="57"/>
      <c r="H12" s="58"/>
      <c r="I12" s="59"/>
      <c r="J12" s="128"/>
    </row>
    <row r="13" spans="2:11" ht="24.75" customHeight="1" x14ac:dyDescent="0.2">
      <c r="B13" s="121"/>
      <c r="C13" s="54">
        <v>5</v>
      </c>
      <c r="D13" s="55"/>
      <c r="E13" s="56"/>
      <c r="F13" s="57"/>
      <c r="G13" s="57"/>
      <c r="H13" s="58"/>
      <c r="I13" s="59"/>
      <c r="J13" s="128"/>
    </row>
    <row r="14" spans="2:11" ht="24.75" customHeight="1" x14ac:dyDescent="0.2">
      <c r="B14" s="121"/>
      <c r="C14" s="54">
        <v>6</v>
      </c>
      <c r="D14" s="55"/>
      <c r="E14" s="56"/>
      <c r="F14" s="57"/>
      <c r="G14" s="57"/>
      <c r="H14" s="58"/>
      <c r="I14" s="59"/>
      <c r="J14" s="128"/>
    </row>
    <row r="15" spans="2:11" ht="24.75" customHeight="1" x14ac:dyDescent="0.2">
      <c r="B15" s="121"/>
      <c r="C15" s="54">
        <v>7</v>
      </c>
      <c r="D15" s="55"/>
      <c r="E15" s="56"/>
      <c r="F15" s="60"/>
      <c r="G15" s="60"/>
      <c r="H15" s="58"/>
      <c r="I15" s="59"/>
      <c r="J15" s="128"/>
    </row>
    <row r="16" spans="2:11" ht="24.75" customHeight="1" x14ac:dyDescent="0.2">
      <c r="B16" s="121"/>
      <c r="C16" s="54">
        <v>8</v>
      </c>
      <c r="D16" s="55"/>
      <c r="E16" s="56"/>
      <c r="F16" s="60"/>
      <c r="G16" s="60"/>
      <c r="H16" s="58"/>
      <c r="I16" s="59"/>
      <c r="J16" s="128"/>
    </row>
    <row r="17" spans="2:10" ht="24.75" customHeight="1" x14ac:dyDescent="0.2">
      <c r="B17" s="121"/>
      <c r="C17" s="54">
        <v>9</v>
      </c>
      <c r="D17" s="55"/>
      <c r="E17" s="56"/>
      <c r="F17" s="60"/>
      <c r="G17" s="60"/>
      <c r="H17" s="58"/>
      <c r="I17" s="59"/>
      <c r="J17" s="128"/>
    </row>
    <row r="18" spans="2:10" ht="24.75" customHeight="1" x14ac:dyDescent="0.2">
      <c r="B18" s="121"/>
      <c r="C18" s="54">
        <v>10</v>
      </c>
      <c r="D18" s="55"/>
      <c r="E18" s="56"/>
      <c r="F18" s="57"/>
      <c r="G18" s="57"/>
      <c r="H18" s="58"/>
      <c r="I18" s="61"/>
      <c r="J18" s="122"/>
    </row>
    <row r="19" spans="2:10" ht="24.75" customHeight="1" x14ac:dyDescent="0.2">
      <c r="B19" s="121"/>
      <c r="C19" s="54">
        <v>11</v>
      </c>
      <c r="D19" s="55"/>
      <c r="E19" s="56"/>
      <c r="F19" s="57"/>
      <c r="G19" s="57"/>
      <c r="H19" s="58"/>
      <c r="I19" s="59"/>
      <c r="J19" s="128"/>
    </row>
    <row r="20" spans="2:10" ht="24.75" customHeight="1" x14ac:dyDescent="0.2">
      <c r="B20" s="121"/>
      <c r="C20" s="54">
        <v>12</v>
      </c>
      <c r="D20" s="55"/>
      <c r="E20" s="56"/>
      <c r="F20" s="57"/>
      <c r="G20" s="57"/>
      <c r="H20" s="58"/>
      <c r="I20" s="59"/>
      <c r="J20" s="128"/>
    </row>
    <row r="21" spans="2:10" ht="24.75" customHeight="1" x14ac:dyDescent="0.2">
      <c r="B21" s="121"/>
      <c r="C21" s="54">
        <v>13</v>
      </c>
      <c r="D21" s="55"/>
      <c r="E21" s="56"/>
      <c r="F21" s="57"/>
      <c r="G21" s="57"/>
      <c r="H21" s="58"/>
      <c r="I21" s="59"/>
      <c r="J21" s="128"/>
    </row>
    <row r="22" spans="2:10" ht="24.75" customHeight="1" x14ac:dyDescent="0.2">
      <c r="B22" s="121"/>
      <c r="C22" s="54">
        <v>14</v>
      </c>
      <c r="D22" s="55"/>
      <c r="E22" s="56"/>
      <c r="F22" s="57"/>
      <c r="G22" s="57"/>
      <c r="H22" s="58"/>
      <c r="I22" s="59"/>
      <c r="J22" s="128"/>
    </row>
    <row r="23" spans="2:10" ht="24.75" customHeight="1" x14ac:dyDescent="0.2">
      <c r="B23" s="121"/>
      <c r="C23" s="54">
        <v>15</v>
      </c>
      <c r="D23" s="55"/>
      <c r="E23" s="56"/>
      <c r="F23" s="57"/>
      <c r="G23" s="57"/>
      <c r="H23" s="58"/>
      <c r="I23" s="59"/>
      <c r="J23" s="128"/>
    </row>
    <row r="24" spans="2:10" ht="24.75" customHeight="1" x14ac:dyDescent="0.2">
      <c r="B24" s="121"/>
      <c r="C24" s="54">
        <v>16</v>
      </c>
      <c r="D24" s="55"/>
      <c r="E24" s="56"/>
      <c r="F24" s="57"/>
      <c r="G24" s="57"/>
      <c r="H24" s="58"/>
      <c r="I24" s="59"/>
      <c r="J24" s="128"/>
    </row>
    <row r="25" spans="2:10" ht="24.75" customHeight="1" x14ac:dyDescent="0.2">
      <c r="B25" s="121"/>
      <c r="C25" s="54">
        <v>17</v>
      </c>
      <c r="D25" s="55"/>
      <c r="E25" s="56"/>
      <c r="F25" s="60"/>
      <c r="G25" s="60"/>
      <c r="H25" s="58"/>
      <c r="I25" s="59"/>
      <c r="J25" s="128"/>
    </row>
    <row r="26" spans="2:10" ht="24.75" customHeight="1" x14ac:dyDescent="0.2">
      <c r="B26" s="121"/>
      <c r="C26" s="54">
        <v>18</v>
      </c>
      <c r="D26" s="55"/>
      <c r="E26" s="56"/>
      <c r="F26" s="60"/>
      <c r="G26" s="60"/>
      <c r="H26" s="58"/>
      <c r="I26" s="59"/>
      <c r="J26" s="128"/>
    </row>
    <row r="27" spans="2:10" ht="24.75" customHeight="1" x14ac:dyDescent="0.2">
      <c r="B27" s="121"/>
      <c r="C27" s="54">
        <v>19</v>
      </c>
      <c r="D27" s="55"/>
      <c r="E27" s="56"/>
      <c r="F27" s="60"/>
      <c r="G27" s="60"/>
      <c r="H27" s="58"/>
      <c r="I27" s="59"/>
      <c r="J27" s="128"/>
    </row>
    <row r="28" spans="2:10" ht="24.75" customHeight="1" x14ac:dyDescent="0.2">
      <c r="B28" s="121"/>
      <c r="C28" s="62">
        <v>20</v>
      </c>
      <c r="D28" s="63"/>
      <c r="E28" s="56"/>
      <c r="F28" s="57"/>
      <c r="G28" s="57"/>
      <c r="H28" s="58"/>
      <c r="I28" s="61"/>
      <c r="J28" s="122"/>
    </row>
    <row r="29" spans="2:10" ht="1.5" customHeight="1" thickBot="1" x14ac:dyDescent="0.25">
      <c r="B29" s="121"/>
      <c r="C29" s="64"/>
      <c r="D29" s="64"/>
      <c r="E29" s="65"/>
      <c r="F29" s="66"/>
      <c r="G29" s="66"/>
      <c r="H29" s="67"/>
      <c r="I29" s="129"/>
      <c r="J29" s="122"/>
    </row>
    <row r="30" spans="2:10" ht="33" customHeight="1" thickTop="1" thickBot="1" x14ac:dyDescent="0.25">
      <c r="B30" s="121"/>
      <c r="C30" s="69"/>
      <c r="D30" s="70"/>
      <c r="E30" s="130" t="s">
        <v>10</v>
      </c>
      <c r="F30" s="72"/>
      <c r="G30" s="72"/>
      <c r="H30" s="73"/>
      <c r="I30" s="74">
        <f>SUM(I9:I28)</f>
        <v>1250000</v>
      </c>
      <c r="J30" s="122"/>
    </row>
    <row r="31" spans="2:10" ht="16.5" customHeight="1" thickTop="1" x14ac:dyDescent="0.2">
      <c r="B31" s="121"/>
      <c r="C31" s="131"/>
      <c r="D31" s="131"/>
      <c r="E31" s="132" t="s">
        <v>63</v>
      </c>
      <c r="F31" s="133"/>
      <c r="G31" s="133"/>
      <c r="H31" s="133"/>
      <c r="I31" s="134"/>
      <c r="J31" s="128"/>
    </row>
    <row r="32" spans="2:10" ht="56.25" customHeight="1" x14ac:dyDescent="0.2">
      <c r="B32" s="121"/>
      <c r="C32" s="131"/>
      <c r="D32" s="131"/>
      <c r="E32" s="132"/>
      <c r="F32" s="133"/>
      <c r="G32" s="133"/>
      <c r="H32" s="133"/>
      <c r="I32" s="134"/>
      <c r="J32" s="128"/>
    </row>
    <row r="33" spans="1:14" s="35" customFormat="1" ht="22.5" customHeight="1" x14ac:dyDescent="0.2">
      <c r="B33" s="111"/>
      <c r="C33" s="117" t="s">
        <v>65</v>
      </c>
      <c r="D33" s="117"/>
      <c r="E33" s="118"/>
      <c r="F33" s="118"/>
      <c r="G33" s="118"/>
      <c r="H33" s="118"/>
      <c r="I33" s="135"/>
      <c r="J33" s="115"/>
    </row>
    <row r="34" spans="1:14" s="77" customFormat="1" ht="22.5" customHeight="1" x14ac:dyDescent="0.2">
      <c r="B34" s="136"/>
      <c r="C34" s="137"/>
      <c r="D34" s="137"/>
      <c r="E34" s="83"/>
      <c r="F34" s="84" t="s">
        <v>35</v>
      </c>
      <c r="G34" s="84" t="s">
        <v>36</v>
      </c>
      <c r="H34" s="194" t="s">
        <v>15</v>
      </c>
      <c r="I34" s="194"/>
      <c r="J34" s="138"/>
      <c r="K34" s="139"/>
    </row>
    <row r="35" spans="1:14" s="77" customFormat="1" ht="48.75" customHeight="1" x14ac:dyDescent="0.2">
      <c r="B35" s="136"/>
      <c r="C35" s="137"/>
      <c r="D35" s="137"/>
      <c r="E35" s="88" t="s">
        <v>18</v>
      </c>
      <c r="F35" s="89">
        <v>1250000</v>
      </c>
      <c r="G35" s="211" t="s">
        <v>19</v>
      </c>
      <c r="H35" s="199">
        <v>1000000</v>
      </c>
      <c r="I35" s="199"/>
      <c r="J35" s="140"/>
      <c r="K35" s="206" t="s">
        <v>80</v>
      </c>
      <c r="L35" s="206"/>
      <c r="M35" s="207"/>
    </row>
    <row r="36" spans="1:14" s="77" customFormat="1" ht="48.75" customHeight="1" x14ac:dyDescent="0.2">
      <c r="B36" s="136"/>
      <c r="C36" s="137"/>
      <c r="D36" s="137"/>
      <c r="E36" s="91" t="s">
        <v>34</v>
      </c>
      <c r="F36" s="89">
        <f ca="1">I71</f>
        <v>0</v>
      </c>
      <c r="G36" s="212"/>
      <c r="H36" s="201">
        <f>IF(K36&gt;10^5,10^5,K36)</f>
        <v>0</v>
      </c>
      <c r="I36" s="201"/>
      <c r="J36" s="138"/>
      <c r="K36" s="141"/>
    </row>
    <row r="37" spans="1:14" s="77" customFormat="1" ht="48.75" customHeight="1" thickBot="1" x14ac:dyDescent="0.25">
      <c r="B37" s="136"/>
      <c r="C37" s="137"/>
      <c r="D37" s="137"/>
      <c r="E37" s="91" t="s">
        <v>33</v>
      </c>
      <c r="F37" s="89">
        <f ca="1">I73</f>
        <v>0</v>
      </c>
      <c r="G37" s="213"/>
      <c r="H37" s="201">
        <f>IF(K37&gt;500000,500000,K37)</f>
        <v>0</v>
      </c>
      <c r="I37" s="201"/>
      <c r="J37" s="138"/>
      <c r="K37" s="141"/>
    </row>
    <row r="38" spans="1:14" ht="39.75" customHeight="1" thickBot="1" x14ac:dyDescent="0.25">
      <c r="B38" s="121"/>
      <c r="C38" s="131"/>
      <c r="D38" s="131"/>
      <c r="E38" s="142"/>
      <c r="F38" s="143"/>
      <c r="G38" s="144"/>
      <c r="H38" s="215">
        <v>1000000</v>
      </c>
      <c r="I38" s="216"/>
      <c r="J38" s="138"/>
      <c r="K38" s="206" t="s">
        <v>82</v>
      </c>
      <c r="L38" s="206"/>
      <c r="M38" s="207"/>
    </row>
    <row r="39" spans="1:14" ht="14.25" customHeight="1" x14ac:dyDescent="0.2">
      <c r="B39" s="121"/>
      <c r="C39" s="131"/>
      <c r="D39" s="131"/>
      <c r="E39" s="145"/>
      <c r="F39" s="143"/>
      <c r="G39" s="146"/>
      <c r="H39" s="143"/>
      <c r="I39" s="147"/>
      <c r="J39" s="148"/>
      <c r="K39" s="149"/>
    </row>
    <row r="40" spans="1:14" ht="16.5" customHeight="1" x14ac:dyDescent="0.2">
      <c r="B40" s="121"/>
      <c r="C40" s="131"/>
      <c r="D40" s="131"/>
      <c r="E40" s="132" t="s">
        <v>37</v>
      </c>
      <c r="F40" s="133"/>
      <c r="G40" s="133"/>
      <c r="H40" s="133"/>
      <c r="I40" s="134"/>
      <c r="J40" s="128"/>
    </row>
    <row r="41" spans="1:14" ht="56.25" customHeight="1" x14ac:dyDescent="0.2">
      <c r="B41" s="151"/>
      <c r="C41" s="152"/>
      <c r="D41" s="152"/>
      <c r="E41" s="153"/>
      <c r="F41" s="154"/>
      <c r="G41" s="154"/>
      <c r="H41" s="154"/>
      <c r="I41" s="155"/>
      <c r="J41" s="156"/>
    </row>
    <row r="42" spans="1:14" s="35" customFormat="1" ht="22.5" customHeight="1" x14ac:dyDescent="0.2">
      <c r="A42" s="113"/>
      <c r="B42" s="113"/>
      <c r="C42" s="157"/>
      <c r="D42" s="157"/>
      <c r="E42" s="158"/>
      <c r="F42" s="158"/>
      <c r="G42" s="158"/>
      <c r="H42" s="158"/>
      <c r="I42" s="159"/>
      <c r="J42" s="165"/>
      <c r="K42" s="166"/>
      <c r="L42" s="166"/>
      <c r="M42" s="166"/>
    </row>
    <row r="43" spans="1:14" ht="36.75" customHeight="1" x14ac:dyDescent="0.2">
      <c r="A43" s="149"/>
      <c r="B43" s="149"/>
      <c r="C43" s="160"/>
      <c r="D43" s="160"/>
      <c r="E43" s="161"/>
      <c r="F43" s="208"/>
      <c r="G43" s="209"/>
      <c r="H43" s="162"/>
      <c r="I43" s="163"/>
      <c r="J43" s="167"/>
      <c r="K43" s="214"/>
      <c r="L43" s="214"/>
      <c r="M43" s="214"/>
    </row>
    <row r="44" spans="1:14" ht="17.25" customHeight="1" x14ac:dyDescent="0.2">
      <c r="A44" s="149"/>
      <c r="B44" s="149"/>
      <c r="C44" s="160"/>
      <c r="D44" s="160"/>
      <c r="E44" s="161"/>
      <c r="F44" s="164"/>
      <c r="G44" s="164"/>
      <c r="H44" s="162"/>
      <c r="I44" s="163"/>
      <c r="J44" s="167"/>
      <c r="K44" s="168"/>
      <c r="L44" s="168"/>
      <c r="M44" s="168"/>
    </row>
    <row r="45" spans="1:14" ht="36.75" customHeight="1" x14ac:dyDescent="0.2">
      <c r="A45" s="149"/>
      <c r="B45" s="149"/>
      <c r="C45" s="160"/>
      <c r="D45" s="160"/>
      <c r="E45" s="161"/>
      <c r="F45" s="208"/>
      <c r="G45" s="209"/>
      <c r="H45" s="162"/>
      <c r="I45" s="163"/>
      <c r="J45" s="169"/>
      <c r="K45" s="214"/>
      <c r="L45" s="214"/>
      <c r="M45" s="214"/>
      <c r="N45" s="149"/>
    </row>
    <row r="46" spans="1:14" ht="16.5" customHeight="1" x14ac:dyDescent="0.2">
      <c r="A46" s="149"/>
      <c r="B46" s="149"/>
      <c r="C46" s="131"/>
      <c r="D46" s="131"/>
      <c r="E46" s="132"/>
      <c r="F46" s="133"/>
      <c r="G46" s="133"/>
      <c r="H46" s="133"/>
      <c r="I46" s="134"/>
      <c r="J46" s="170"/>
    </row>
    <row r="47" spans="1:14" ht="16.5" customHeight="1" x14ac:dyDescent="0.2">
      <c r="E47" s="76"/>
      <c r="F47" s="77"/>
      <c r="G47" s="77"/>
      <c r="H47" s="77"/>
      <c r="I47" s="78"/>
      <c r="J47" s="18"/>
    </row>
    <row r="48" spans="1:14" ht="16.5" customHeight="1" x14ac:dyDescent="0.2">
      <c r="E48" s="76"/>
      <c r="F48" s="77"/>
      <c r="G48" s="77"/>
      <c r="H48" s="77"/>
      <c r="I48" s="78"/>
      <c r="J48" s="18"/>
    </row>
    <row r="49" spans="5:10" ht="16.5" customHeight="1" x14ac:dyDescent="0.2">
      <c r="E49" s="76"/>
      <c r="F49" s="77"/>
      <c r="G49" s="77"/>
      <c r="H49" s="77"/>
      <c r="I49" s="78"/>
      <c r="J49" s="18"/>
    </row>
    <row r="50" spans="5:10" ht="16.5" customHeight="1" x14ac:dyDescent="0.2">
      <c r="E50" s="76"/>
      <c r="F50" s="77"/>
      <c r="G50" s="77"/>
      <c r="H50" s="77"/>
      <c r="I50" s="78"/>
      <c r="J50" s="18"/>
    </row>
    <row r="51" spans="5:10" ht="16.5" customHeight="1" x14ac:dyDescent="0.2">
      <c r="E51" s="76"/>
      <c r="F51" s="77"/>
      <c r="G51" s="77"/>
      <c r="H51" s="77"/>
      <c r="I51" s="78"/>
      <c r="J51" s="18"/>
    </row>
    <row r="52" spans="5:10" ht="16.5" customHeight="1" x14ac:dyDescent="0.2">
      <c r="E52" s="76"/>
      <c r="F52" s="77"/>
      <c r="G52" s="77"/>
      <c r="H52" s="77"/>
      <c r="I52" s="78"/>
      <c r="J52" s="18"/>
    </row>
    <row r="53" spans="5:10" ht="16.5" customHeight="1" x14ac:dyDescent="0.2">
      <c r="E53" s="76"/>
      <c r="F53" s="77"/>
      <c r="G53" s="77"/>
      <c r="H53" s="77"/>
      <c r="I53" s="78"/>
      <c r="J53" s="18"/>
    </row>
    <row r="54" spans="5:10" ht="16.5" customHeight="1" x14ac:dyDescent="0.2">
      <c r="E54" s="76"/>
      <c r="F54" s="77"/>
      <c r="G54" s="77"/>
      <c r="H54" s="77"/>
      <c r="I54" s="78"/>
      <c r="J54" s="18"/>
    </row>
    <row r="55" spans="5:10" ht="16.5" customHeight="1" x14ac:dyDescent="0.2">
      <c r="E55" s="76"/>
      <c r="F55" s="77"/>
      <c r="G55" s="77"/>
      <c r="H55" s="77"/>
      <c r="I55" s="78"/>
      <c r="J55" s="18"/>
    </row>
    <row r="56" spans="5:10" ht="16.5" customHeight="1" x14ac:dyDescent="0.2">
      <c r="E56" s="76"/>
      <c r="F56" s="77"/>
      <c r="G56" s="77"/>
      <c r="H56" s="77"/>
      <c r="I56" s="78"/>
      <c r="J56" s="18"/>
    </row>
    <row r="57" spans="5:10" ht="16.5" customHeight="1" x14ac:dyDescent="0.2">
      <c r="E57" s="76"/>
      <c r="F57" s="77"/>
      <c r="G57" s="77"/>
      <c r="H57" s="77"/>
      <c r="I57" s="78"/>
      <c r="J57" s="18"/>
    </row>
    <row r="58" spans="5:10" ht="16.5" customHeight="1" x14ac:dyDescent="0.2">
      <c r="E58" s="76"/>
      <c r="F58" s="77"/>
      <c r="G58" s="77"/>
      <c r="H58" s="77"/>
      <c r="I58" s="78"/>
      <c r="J58" s="18"/>
    </row>
    <row r="59" spans="5:10" ht="16.5" customHeight="1" x14ac:dyDescent="0.2">
      <c r="E59" s="76"/>
      <c r="F59" s="77"/>
      <c r="G59" s="77"/>
      <c r="H59" s="77"/>
      <c r="I59" s="78"/>
      <c r="J59" s="18"/>
    </row>
    <row r="60" spans="5:10" ht="16.5" customHeight="1" x14ac:dyDescent="0.2">
      <c r="E60" s="76"/>
      <c r="F60" s="77"/>
      <c r="G60" s="77"/>
      <c r="H60" s="77"/>
      <c r="I60" s="78"/>
      <c r="J60" s="18"/>
    </row>
    <row r="61" spans="5:10" ht="16.5" customHeight="1" x14ac:dyDescent="0.2">
      <c r="E61" s="76"/>
      <c r="F61" s="77"/>
      <c r="G61" s="77"/>
      <c r="H61" s="77"/>
      <c r="I61" s="78"/>
      <c r="J61" s="18"/>
    </row>
    <row r="62" spans="5:10" ht="16.5" customHeight="1" x14ac:dyDescent="0.2">
      <c r="E62" s="76"/>
      <c r="F62" s="77"/>
      <c r="G62" s="77"/>
      <c r="H62" s="77"/>
      <c r="I62" s="78"/>
      <c r="J62" s="18"/>
    </row>
    <row r="63" spans="5:10" ht="16.5" customHeight="1" x14ac:dyDescent="0.2">
      <c r="F63" s="77"/>
      <c r="G63" s="77"/>
      <c r="H63" s="77"/>
      <c r="I63" s="78"/>
      <c r="J63" s="18"/>
    </row>
    <row r="64" spans="5:10" ht="22.5" customHeight="1" x14ac:dyDescent="0.2">
      <c r="F64" s="102"/>
      <c r="G64" s="102"/>
      <c r="H64" s="103"/>
      <c r="I64" s="103"/>
      <c r="J64" s="18"/>
    </row>
    <row r="65" spans="3:11" ht="22.5" customHeight="1" x14ac:dyDescent="0.2">
      <c r="C65" s="104" t="s">
        <v>11</v>
      </c>
      <c r="D65" s="104"/>
      <c r="E65" s="105"/>
      <c r="G65" s="106" t="s">
        <v>20</v>
      </c>
      <c r="H65" s="106"/>
      <c r="I65" s="13">
        <f ca="1">SUMIF($E$9:$E$29,"① システム構築費",$I$9:$I$28)</f>
        <v>0</v>
      </c>
    </row>
    <row r="66" spans="3:11" ht="22.5" customHeight="1" x14ac:dyDescent="0.2">
      <c r="C66" s="106" t="s">
        <v>20</v>
      </c>
      <c r="D66" s="106"/>
      <c r="E66" s="107"/>
      <c r="G66" s="106" t="s">
        <v>21</v>
      </c>
      <c r="H66" s="106"/>
      <c r="I66" s="13">
        <f ca="1">SUMIF($E$9:$E$29,"② 研修費",$I$9:$I$28)</f>
        <v>0</v>
      </c>
    </row>
    <row r="67" spans="3:11" s="53" customFormat="1" ht="22.5" customHeight="1" x14ac:dyDescent="0.2">
      <c r="C67" s="106" t="s">
        <v>21</v>
      </c>
      <c r="D67" s="106"/>
      <c r="E67" s="107"/>
      <c r="F67" s="13"/>
      <c r="G67" s="106" t="s">
        <v>22</v>
      </c>
      <c r="H67" s="106"/>
      <c r="I67" s="13">
        <f ca="1">SUMIF($E$9:$E$29,"③ 広告宣伝・販売促進",$I$9:$I$28)</f>
        <v>0</v>
      </c>
      <c r="K67" s="13"/>
    </row>
    <row r="68" spans="3:11" s="53" customFormat="1" ht="22.5" customHeight="1" x14ac:dyDescent="0.2">
      <c r="C68" s="106" t="s">
        <v>22</v>
      </c>
      <c r="D68" s="106"/>
      <c r="E68" s="107"/>
      <c r="F68" s="13"/>
      <c r="G68" s="106" t="s">
        <v>23</v>
      </c>
      <c r="H68" s="106"/>
      <c r="I68" s="13">
        <f ca="1">SUMIF($E$9:$E$29,"④ 専門家経費",$I$9:$I$28)</f>
        <v>300000</v>
      </c>
      <c r="K68" s="13"/>
    </row>
    <row r="69" spans="3:11" s="53" customFormat="1" ht="22.5" customHeight="1" x14ac:dyDescent="0.2">
      <c r="C69" s="106" t="s">
        <v>23</v>
      </c>
      <c r="D69" s="106"/>
      <c r="E69" s="107"/>
      <c r="F69" s="13"/>
      <c r="G69" s="106" t="s">
        <v>24</v>
      </c>
      <c r="H69" s="106"/>
      <c r="I69" s="13">
        <f ca="1">SUMIF($E$9:$E$29,"⑤ 新商品開発費",$I$9:$I$28)</f>
        <v>0</v>
      </c>
      <c r="K69" s="13"/>
    </row>
    <row r="70" spans="3:11" s="53" customFormat="1" ht="22.5" customHeight="1" x14ac:dyDescent="0.2">
      <c r="C70" s="106" t="s">
        <v>24</v>
      </c>
      <c r="D70" s="106"/>
      <c r="E70" s="107"/>
      <c r="F70" s="13"/>
      <c r="G70" s="106" t="s">
        <v>25</v>
      </c>
      <c r="H70" s="106"/>
      <c r="I70" s="13">
        <f ca="1">SUMIF($E$9:$E$29,"⑥-1 機械設備・備品購入費",$I$9:$I$28)</f>
        <v>950000</v>
      </c>
      <c r="K70" s="13"/>
    </row>
    <row r="71" spans="3:11" s="53" customFormat="1" ht="22.5" customHeight="1" x14ac:dyDescent="0.2">
      <c r="C71" s="106" t="s">
        <v>25</v>
      </c>
      <c r="D71" s="106"/>
      <c r="E71" s="107"/>
      <c r="F71" s="13"/>
      <c r="G71" s="106" t="s">
        <v>26</v>
      </c>
      <c r="H71" s="106"/>
      <c r="I71" s="13">
        <f ca="1">SUMIF($E$9:$E$29,"⑥-2 機械設備・備品購入費（PC等）",$I$9:$I$28)</f>
        <v>0</v>
      </c>
      <c r="K71" s="13"/>
    </row>
    <row r="72" spans="3:11" s="53" customFormat="1" ht="22.5" customHeight="1" x14ac:dyDescent="0.2">
      <c r="C72" s="106" t="s">
        <v>26</v>
      </c>
      <c r="D72" s="106"/>
      <c r="E72" s="107"/>
      <c r="F72" s="13"/>
      <c r="G72" s="106" t="s">
        <v>27</v>
      </c>
      <c r="H72" s="106"/>
      <c r="I72" s="13">
        <f ca="1">SUMIF($E$9:$E$29,"⑦ 借料",$I$9:$I$28)</f>
        <v>0</v>
      </c>
      <c r="K72" s="13"/>
    </row>
    <row r="73" spans="3:11" s="53" customFormat="1" ht="22.5" customHeight="1" x14ac:dyDescent="0.2">
      <c r="C73" s="106" t="s">
        <v>27</v>
      </c>
      <c r="D73" s="106"/>
      <c r="E73" s="107"/>
      <c r="F73" s="13"/>
      <c r="G73" s="106" t="s">
        <v>28</v>
      </c>
      <c r="H73" s="106"/>
      <c r="I73" s="13">
        <f ca="1">SUMIF($E$9:$E$29,"⑧ 車両購入費",$I$9:$I$28)</f>
        <v>0</v>
      </c>
      <c r="K73" s="13"/>
    </row>
    <row r="74" spans="3:11" s="53" customFormat="1" ht="22.5" customHeight="1" x14ac:dyDescent="0.2">
      <c r="C74" s="106" t="s">
        <v>28</v>
      </c>
      <c r="D74" s="106"/>
      <c r="E74" s="107"/>
      <c r="F74" s="13"/>
      <c r="G74" s="106" t="s">
        <v>29</v>
      </c>
      <c r="H74" s="106"/>
      <c r="I74" s="13">
        <f ca="1">SUMIF($E$9:$E$29,"⑨ サービス利用費",$I$9:$I$28)</f>
        <v>0</v>
      </c>
      <c r="K74" s="13"/>
    </row>
    <row r="75" spans="3:11" s="53" customFormat="1" ht="22.5" customHeight="1" x14ac:dyDescent="0.2">
      <c r="C75" s="106" t="s">
        <v>29</v>
      </c>
      <c r="D75" s="106"/>
      <c r="E75" s="107"/>
      <c r="F75" s="13"/>
      <c r="G75" s="106" t="s">
        <v>30</v>
      </c>
      <c r="H75" s="106"/>
      <c r="I75" s="13">
        <f ca="1">SUMIF($E$9:$E$29,"⑩ 運搬・改装費",$I$9:$I$28)</f>
        <v>0</v>
      </c>
      <c r="K75" s="13"/>
    </row>
    <row r="76" spans="3:11" s="53" customFormat="1" ht="22.5" customHeight="1" x14ac:dyDescent="0.2">
      <c r="C76" s="106" t="s">
        <v>30</v>
      </c>
      <c r="D76" s="106"/>
      <c r="E76" s="107"/>
      <c r="F76" s="13"/>
      <c r="G76" s="106" t="s">
        <v>31</v>
      </c>
      <c r="H76" s="106"/>
      <c r="I76" s="13">
        <f ca="1">SUMIF($E$9:$E$29,"⑪ 施設・設備処分費",$I$9:$I$28)</f>
        <v>0</v>
      </c>
      <c r="K76" s="13"/>
    </row>
    <row r="77" spans="3:11" s="53" customFormat="1" ht="22.5" customHeight="1" x14ac:dyDescent="0.2">
      <c r="C77" s="106" t="s">
        <v>31</v>
      </c>
      <c r="D77" s="106"/>
      <c r="E77" s="107"/>
      <c r="F77" s="13"/>
      <c r="G77" s="106" t="s">
        <v>32</v>
      </c>
      <c r="H77" s="106"/>
      <c r="I77" s="13">
        <f ca="1">SUMIF($E$9:$E$29,"⑫ その他経費",$I$9:$I$28)</f>
        <v>0</v>
      </c>
      <c r="K77" s="13"/>
    </row>
    <row r="78" spans="3:11" s="53" customFormat="1" ht="26.15" customHeight="1" x14ac:dyDescent="0.2">
      <c r="C78" s="106" t="s">
        <v>32</v>
      </c>
      <c r="D78" s="108"/>
      <c r="E78" s="32"/>
      <c r="F78" s="13"/>
      <c r="G78" s="13"/>
      <c r="H78" s="13"/>
      <c r="I78" s="13"/>
      <c r="K78" s="13"/>
    </row>
  </sheetData>
  <sheetProtection sheet="1" insertRows="0"/>
  <mergeCells count="13">
    <mergeCell ref="K45:M45"/>
    <mergeCell ref="K35:M35"/>
    <mergeCell ref="K38:M38"/>
    <mergeCell ref="K43:M43"/>
    <mergeCell ref="H38:I38"/>
    <mergeCell ref="F43:G43"/>
    <mergeCell ref="F45:G45"/>
    <mergeCell ref="H36:I36"/>
    <mergeCell ref="C2:I2"/>
    <mergeCell ref="H34:I34"/>
    <mergeCell ref="G35:G37"/>
    <mergeCell ref="H35:I35"/>
    <mergeCell ref="H37:I37"/>
  </mergeCells>
  <phoneticPr fontId="2"/>
  <conditionalFormatting sqref="F9:F11">
    <cfRule type="expression" dxfId="0" priority="1">
      <formula>#REF!="NG"</formula>
    </cfRule>
  </conditionalFormatting>
  <dataValidations count="3">
    <dataValidation type="list" allowBlank="1" showInputMessage="1" showErrorMessage="1" sqref="G35:G37" xr:uid="{E22A56B1-AA32-46B8-82ED-9192D55578BB}">
      <formula1>"'3/4,'4/5"</formula1>
    </dataValidation>
    <dataValidation type="list" allowBlank="1" showInputMessage="1" showErrorMessage="1" prompt="プルダウンから選択" sqref="E29" xr:uid="{9BA2047A-1821-4C80-8650-156BFBDA0AB6}">
      <formula1>$C$66:$C$76</formula1>
    </dataValidation>
    <dataValidation type="list" allowBlank="1" showInputMessage="1" showErrorMessage="1" sqref="E7:E28" xr:uid="{E451D4DA-476D-4784-8B44-A4872720E014}">
      <formula1>$C$66:$C$78</formula1>
    </dataValidation>
  </dataValidations>
  <printOptions horizontalCentered="1"/>
  <pageMargins left="0.78740157480314965" right="0.78740157480314965" top="0.98425196850393704" bottom="0.78740157480314965" header="0.31496062992125984" footer="0.31496062992125984"/>
  <pageSetup paperSize="9"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別紙１-1_事業実績</vt:lpstr>
      <vt:lpstr>記載例　別紙１-1_事業実績</vt:lpstr>
      <vt:lpstr>別紙１－２_助成金実績額</vt:lpstr>
      <vt:lpstr>記載例　別紙１－２_助成金実績額</vt:lpstr>
      <vt:lpstr>'記載例　別紙１-1_事業実績'!Print_Area</vt:lpstr>
      <vt:lpstr>'記載例　別紙１－２_助成金実績額'!Print_Area</vt:lpstr>
      <vt:lpstr>'別紙１-1_事業実績'!Print_Area</vt:lpstr>
      <vt:lpstr>'別紙１－２_助成金実績額'!Print_Area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須川　誠</cp:lastModifiedBy>
  <cp:lastPrinted>2025-10-08T12:41:01Z</cp:lastPrinted>
  <dcterms:created xsi:type="dcterms:W3CDTF">2022-03-18T10:19:03Z</dcterms:created>
  <dcterms:modified xsi:type="dcterms:W3CDTF">2025-10-10T05:44:40Z</dcterms:modified>
</cp:coreProperties>
</file>